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harlotteBoone\Creative Cloud Files\Personal\Food\"/>
    </mc:Choice>
  </mc:AlternateContent>
  <xr:revisionPtr revIDLastSave="0" documentId="13_ncr:1_{541BABFC-34F3-4915-8568-8EAB5569E946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Groenten" sheetId="1" r:id="rId1"/>
    <sheet name="Fruit" sheetId="2" r:id="rId2"/>
    <sheet name="Vis" sheetId="3" r:id="rId3"/>
    <sheet name="Wild&amp;Vlees" sheetId="4" r:id="rId4"/>
  </sheets>
  <definedNames>
    <definedName name="_xlnm._FilterDatabase" localSheetId="1" hidden="1">Fruit!$A$1:$N$65</definedName>
    <definedName name="_xlnm._FilterDatabase" localSheetId="0" hidden="1">Groenten!$A$1:$N$114</definedName>
    <definedName name="_xlnm._FilterDatabase" localSheetId="2" hidden="1">Vis!$A$1:$P$93</definedName>
    <definedName name="_xlnm._FilterDatabase" localSheetId="3" hidden="1">'Wild&amp;Vlees'!$A$1:$N$17</definedName>
    <definedName name="_xlnm.Print_Area" localSheetId="0">Groenten!$A$1:$N$114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2" l="1"/>
  <c r="E71" i="2"/>
  <c r="F71" i="2"/>
  <c r="G71" i="2"/>
  <c r="H71" i="2"/>
  <c r="I71" i="2"/>
  <c r="J71" i="2"/>
  <c r="K71" i="2"/>
  <c r="L71" i="2"/>
  <c r="M71" i="2"/>
  <c r="N71" i="2"/>
  <c r="C71" i="2"/>
  <c r="D67" i="2"/>
  <c r="E67" i="2"/>
  <c r="F67" i="2"/>
  <c r="G67" i="2"/>
  <c r="H67" i="2"/>
  <c r="I67" i="2"/>
  <c r="J67" i="2"/>
  <c r="K67" i="2"/>
  <c r="L67" i="2"/>
  <c r="M67" i="2"/>
  <c r="N67" i="2"/>
  <c r="D68" i="2"/>
  <c r="E68" i="2"/>
  <c r="F68" i="2"/>
  <c r="G68" i="2"/>
  <c r="H68" i="2"/>
  <c r="I68" i="2"/>
  <c r="J68" i="2"/>
  <c r="K68" i="2"/>
  <c r="L68" i="2"/>
  <c r="M68" i="2"/>
  <c r="N68" i="2"/>
  <c r="D69" i="2"/>
  <c r="E69" i="2"/>
  <c r="F69" i="2"/>
  <c r="G69" i="2"/>
  <c r="H69" i="2"/>
  <c r="I69" i="2"/>
  <c r="J69" i="2"/>
  <c r="K69" i="2"/>
  <c r="L69" i="2"/>
  <c r="M69" i="2"/>
  <c r="N69" i="2"/>
  <c r="C69" i="2"/>
  <c r="C68" i="2"/>
  <c r="C67" i="2"/>
  <c r="O99" i="3"/>
  <c r="E99" i="3"/>
  <c r="F99" i="3"/>
  <c r="G99" i="3"/>
  <c r="H99" i="3"/>
  <c r="I99" i="3"/>
  <c r="J99" i="3"/>
  <c r="K99" i="3"/>
  <c r="L99" i="3"/>
  <c r="M99" i="3"/>
  <c r="N99" i="3"/>
  <c r="D99" i="3"/>
  <c r="E95" i="3"/>
  <c r="F95" i="3"/>
  <c r="G95" i="3"/>
  <c r="H95" i="3"/>
  <c r="I95" i="3"/>
  <c r="J95" i="3"/>
  <c r="K95" i="3"/>
  <c r="L95" i="3"/>
  <c r="M95" i="3"/>
  <c r="N95" i="3"/>
  <c r="O95" i="3"/>
  <c r="E96" i="3"/>
  <c r="F96" i="3"/>
  <c r="G96" i="3"/>
  <c r="H96" i="3"/>
  <c r="I96" i="3"/>
  <c r="J96" i="3"/>
  <c r="K96" i="3"/>
  <c r="L96" i="3"/>
  <c r="M96" i="3"/>
  <c r="N96" i="3"/>
  <c r="O96" i="3"/>
  <c r="E97" i="3"/>
  <c r="F97" i="3"/>
  <c r="G97" i="3"/>
  <c r="H97" i="3"/>
  <c r="I97" i="3"/>
  <c r="J97" i="3"/>
  <c r="K97" i="3"/>
  <c r="L97" i="3"/>
  <c r="M97" i="3"/>
  <c r="N97" i="3"/>
  <c r="O97" i="3"/>
  <c r="D97" i="3"/>
  <c r="D96" i="3"/>
  <c r="D95" i="3"/>
  <c r="C70" i="2" l="1"/>
  <c r="K70" i="2"/>
  <c r="G70" i="2"/>
  <c r="D98" i="3"/>
  <c r="N70" i="2"/>
  <c r="J70" i="2"/>
  <c r="F70" i="2"/>
  <c r="M70" i="2"/>
  <c r="I70" i="2"/>
  <c r="E70" i="2"/>
  <c r="L70" i="2"/>
  <c r="H70" i="2"/>
  <c r="D70" i="2"/>
  <c r="L98" i="3"/>
  <c r="H98" i="3"/>
  <c r="O98" i="3"/>
  <c r="K98" i="3"/>
  <c r="G98" i="3"/>
  <c r="N98" i="3"/>
  <c r="J98" i="3"/>
  <c r="F98" i="3"/>
  <c r="M98" i="3"/>
  <c r="I98" i="3"/>
  <c r="E98" i="3"/>
  <c r="N120" i="1"/>
  <c r="M120" i="1"/>
  <c r="L120" i="1"/>
  <c r="K120" i="1"/>
  <c r="J120" i="1"/>
  <c r="I120" i="1"/>
  <c r="H120" i="1"/>
  <c r="G120" i="1"/>
  <c r="F120" i="1"/>
  <c r="E120" i="1"/>
  <c r="D120" i="1"/>
  <c r="C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D121" i="1" l="1"/>
  <c r="E121" i="1"/>
  <c r="K121" i="1"/>
  <c r="H121" i="1"/>
  <c r="G121" i="1"/>
  <c r="F121" i="1"/>
  <c r="N121" i="1"/>
  <c r="I121" i="1"/>
  <c r="C121" i="1"/>
  <c r="L121" i="1"/>
  <c r="M121" i="1"/>
  <c r="J121" i="1"/>
</calcChain>
</file>

<file path=xl/sharedStrings.xml><?xml version="1.0" encoding="utf-8"?>
<sst xmlns="http://schemas.openxmlformats.org/spreadsheetml/2006/main" count="718" uniqueCount="348">
  <si>
    <t>Fruit</t>
  </si>
  <si>
    <t>Groente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</si>
  <si>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</si>
  <si>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</si>
  <si>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</si>
  <si>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</si>
  <si>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</si>
  <si>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</si>
  <si>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</si>
  <si>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</si>
  <si>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</si>
  <si>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</si>
  <si>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</si>
  <si>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</si>
  <si>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Aardappel</t>
  </si>
  <si>
    <t>Aardpeer</t>
  </si>
  <si>
    <t>Boerekool</t>
  </si>
  <si>
    <t>Champignon</t>
  </si>
  <si>
    <t>Knolselder</t>
  </si>
  <si>
    <t>Koolraap</t>
  </si>
  <si>
    <t>Oesterzwam</t>
  </si>
  <si>
    <t>Pastinaak</t>
  </si>
  <si>
    <t>Pompoen</t>
  </si>
  <si>
    <t>Prei</t>
  </si>
  <si>
    <t>Rammenas</t>
  </si>
  <si>
    <t>Rode Biet</t>
  </si>
  <si>
    <t>Rode Kool</t>
  </si>
  <si>
    <t>Savooikool</t>
  </si>
  <si>
    <t>Schorseneer</t>
  </si>
  <si>
    <t>Sojascheut</t>
  </si>
  <si>
    <t>Spruit</t>
  </si>
  <si>
    <t>Tomaat</t>
  </si>
  <si>
    <t>Veldsla</t>
  </si>
  <si>
    <t>Witloof</t>
  </si>
  <si>
    <t>Witte Kool</t>
  </si>
  <si>
    <t>Andijvie</t>
  </si>
  <si>
    <t>Courgette</t>
  </si>
  <si>
    <t>Groene Selder</t>
  </si>
  <si>
    <t>Komkommer</t>
  </si>
  <si>
    <t>Koolrabi</t>
  </si>
  <si>
    <t>Paprika</t>
  </si>
  <si>
    <t>Raapsteel</t>
  </si>
  <si>
    <t>Spinazie</t>
  </si>
  <si>
    <t>Bloemkool</t>
  </si>
  <si>
    <t>Rabarber</t>
  </si>
  <si>
    <t>Radijs</t>
  </si>
  <si>
    <t>Snijboon</t>
  </si>
  <si>
    <t>Tuinkers</t>
  </si>
  <si>
    <t>Aubergine</t>
  </si>
  <si>
    <t>Snijbiet</t>
  </si>
  <si>
    <t>Tuinboon</t>
  </si>
  <si>
    <t>Venkel</t>
  </si>
  <si>
    <t>Broccoli</t>
  </si>
  <si>
    <t>Erwtjes</t>
  </si>
  <si>
    <t>Mais</t>
  </si>
  <si>
    <t>Chinese Kool</t>
  </si>
  <si>
    <t>Groenlof</t>
  </si>
  <si>
    <t>Appel</t>
  </si>
  <si>
    <t>Aardbei</t>
  </si>
  <si>
    <t>Peer</t>
  </si>
  <si>
    <t>Rode Bes</t>
  </si>
  <si>
    <t>Framboos</t>
  </si>
  <si>
    <t>Kriek</t>
  </si>
  <si>
    <t>Kruisbes</t>
  </si>
  <si>
    <t>Blauwe Bes</t>
  </si>
  <si>
    <t>Bosbes</t>
  </si>
  <si>
    <t>Zwarte Bes</t>
  </si>
  <si>
    <t>Kers</t>
  </si>
  <si>
    <t>Pruim</t>
  </si>
  <si>
    <t>Meloen</t>
  </si>
  <si>
    <t>Mandarijn</t>
  </si>
  <si>
    <t>Sinaasappel</t>
  </si>
  <si>
    <t>Kiwi</t>
  </si>
  <si>
    <t>Vis</t>
  </si>
  <si>
    <t>Witte Selder</t>
  </si>
  <si>
    <t>Tong</t>
  </si>
  <si>
    <t>Rog</t>
  </si>
  <si>
    <t>Kabeljauw</t>
  </si>
  <si>
    <t>Tongschar</t>
  </si>
  <si>
    <t>Rode Poon</t>
  </si>
  <si>
    <t>Sint-Jacobsschelp</t>
  </si>
  <si>
    <t>Steenbolk</t>
  </si>
  <si>
    <t>Schar</t>
  </si>
  <si>
    <t>Griet</t>
  </si>
  <si>
    <t>Tarbot</t>
  </si>
  <si>
    <t>Schelvis</t>
  </si>
  <si>
    <t>Wijting</t>
  </si>
  <si>
    <t>Noordzeegarnaal</t>
  </si>
  <si>
    <t>Langoustine</t>
  </si>
  <si>
    <t>Zeebaars</t>
  </si>
  <si>
    <t>Zeewolf</t>
  </si>
  <si>
    <t>Koolvis</t>
  </si>
  <si>
    <t>Dorade</t>
  </si>
  <si>
    <t>Wilde vis, Noordzee</t>
  </si>
  <si>
    <t>ok</t>
  </si>
  <si>
    <t>kuit</t>
  </si>
  <si>
    <t>Harder</t>
  </si>
  <si>
    <t>Haring(maatjes)</t>
  </si>
  <si>
    <t xml:space="preserve">Heek </t>
  </si>
  <si>
    <t>Heilbot</t>
  </si>
  <si>
    <t xml:space="preserve">Makreel </t>
  </si>
  <si>
    <t>Vanwaar?</t>
  </si>
  <si>
    <t>Schol</t>
  </si>
  <si>
    <t>Zonnevis</t>
  </si>
  <si>
    <t>Ansjovis</t>
  </si>
  <si>
    <t>Roodbaars</t>
  </si>
  <si>
    <t>Sardine</t>
  </si>
  <si>
    <t>Tonijn (geelvin)</t>
  </si>
  <si>
    <t>Zalm</t>
  </si>
  <si>
    <t>Zwaardvis</t>
  </si>
  <si>
    <t>Wilde vis, Elders</t>
  </si>
  <si>
    <t>Wilde vis, Zoet water</t>
  </si>
  <si>
    <t>Paling</t>
  </si>
  <si>
    <t>Snoekbaars</t>
  </si>
  <si>
    <t>Barramundi</t>
  </si>
  <si>
    <t>Forel</t>
  </si>
  <si>
    <t>Meerval</t>
  </si>
  <si>
    <t>Pangasius</t>
  </si>
  <si>
    <t>Tilapia</t>
  </si>
  <si>
    <t>Gekweekte vis</t>
  </si>
  <si>
    <t>Zeevruchten</t>
  </si>
  <si>
    <t>Alikruiken</t>
  </si>
  <si>
    <t>Gamba's</t>
  </si>
  <si>
    <t>Kokkels</t>
  </si>
  <si>
    <t>Krab (Noordzee)</t>
  </si>
  <si>
    <t>Kreeft (Oosterschelde)</t>
  </si>
  <si>
    <t>Oesters (Creuses)</t>
  </si>
  <si>
    <t>best</t>
  </si>
  <si>
    <t>Wilde vis, Europa</t>
  </si>
  <si>
    <t>Alfonsio</t>
  </si>
  <si>
    <t>Amberjack</t>
  </si>
  <si>
    <t>Barracuda</t>
  </si>
  <si>
    <t>Bonito</t>
  </si>
  <si>
    <t>Black Cod</t>
  </si>
  <si>
    <t>Geep / Meivis</t>
  </si>
  <si>
    <t>Haai</t>
  </si>
  <si>
    <t>Hamachi / Yellowtail</t>
  </si>
  <si>
    <t>Haring</t>
  </si>
  <si>
    <t>Horsmakreel</t>
  </si>
  <si>
    <t>Leng</t>
  </si>
  <si>
    <t>Mahi Mahi</t>
  </si>
  <si>
    <t>Seizoen</t>
  </si>
  <si>
    <t>Top</t>
  </si>
  <si>
    <t>Crosnes</t>
  </si>
  <si>
    <t>Paksoi</t>
  </si>
  <si>
    <t>Spitskool</t>
  </si>
  <si>
    <t>Artisjok</t>
  </si>
  <si>
    <t>Ijsbergsla</t>
  </si>
  <si>
    <t>Kropsla</t>
  </si>
  <si>
    <t>Lamsoor</t>
  </si>
  <si>
    <t>Postelein (winter)</t>
  </si>
  <si>
    <t>Postelein (zomer)</t>
  </si>
  <si>
    <t>Roodloof</t>
  </si>
  <si>
    <t>Kouseband</t>
  </si>
  <si>
    <t>Naaldboon</t>
  </si>
  <si>
    <t>Princesseboon</t>
  </si>
  <si>
    <t>Augurk</t>
  </si>
  <si>
    <t>Asperge, Wit</t>
  </si>
  <si>
    <t>Asperge, Groen</t>
  </si>
  <si>
    <t>Bleekselder</t>
  </si>
  <si>
    <t>Hopscheut</t>
  </si>
  <si>
    <t>Waterkers</t>
  </si>
  <si>
    <t>Zeekraal</t>
  </si>
  <si>
    <t>Categorie</t>
  </si>
  <si>
    <t>Knolgewassen</t>
  </si>
  <si>
    <t>Bladgroenten</t>
  </si>
  <si>
    <t>Stengel/Bloem</t>
  </si>
  <si>
    <t>Nachtschade-achtigen</t>
  </si>
  <si>
    <t>Komkommerachtigen</t>
  </si>
  <si>
    <t>Stengel/Blad</t>
  </si>
  <si>
    <t>Kolen</t>
  </si>
  <si>
    <t>Zwammen</t>
  </si>
  <si>
    <t>Peulvruchten</t>
  </si>
  <si>
    <t>Scheuten</t>
  </si>
  <si>
    <t>Wortelgewassen</t>
  </si>
  <si>
    <t>Graangewassen</t>
  </si>
  <si>
    <t>Watergroenten</t>
  </si>
  <si>
    <t>Stengel</t>
  </si>
  <si>
    <t>Bolgewassen</t>
  </si>
  <si>
    <t>Aalbes</t>
  </si>
  <si>
    <t>Kleinfruit</t>
  </si>
  <si>
    <t>Hard fruit</t>
  </si>
  <si>
    <t>Exotisch</t>
  </si>
  <si>
    <t>Citrus</t>
  </si>
  <si>
    <t>Steenfruit</t>
  </si>
  <si>
    <t>Bosaardbei</t>
  </si>
  <si>
    <t>Cranberry</t>
  </si>
  <si>
    <t>Cassis</t>
  </si>
  <si>
    <t>Abrikoos</t>
  </si>
  <si>
    <t>Nectarine</t>
  </si>
  <si>
    <t>Noten</t>
  </si>
  <si>
    <t>Walnoten</t>
  </si>
  <si>
    <t>Perzik</t>
  </si>
  <si>
    <t>Banaan</t>
  </si>
  <si>
    <t>Citroen</t>
  </si>
  <si>
    <t>Avocado</t>
  </si>
  <si>
    <t>Ananas</t>
  </si>
  <si>
    <t>Vlees</t>
  </si>
  <si>
    <t>Edelhert</t>
  </si>
  <si>
    <t>Einde seizoen / begin aanvoer</t>
  </si>
  <si>
    <t>Op zijn best</t>
  </si>
  <si>
    <t>Damhert</t>
  </si>
  <si>
    <t>Reebok</t>
  </si>
  <si>
    <t>Reegeit</t>
  </si>
  <si>
    <t>Reekalf</t>
  </si>
  <si>
    <t>Wildzwijn</t>
  </si>
  <si>
    <t>Patrijs</t>
  </si>
  <si>
    <t>Fazant</t>
  </si>
  <si>
    <t>Haas</t>
  </si>
  <si>
    <t>Wilde eend</t>
  </si>
  <si>
    <t>Konijn</t>
  </si>
  <si>
    <t>Duif</t>
  </si>
  <si>
    <t>Lam</t>
  </si>
  <si>
    <t>EU</t>
  </si>
  <si>
    <t>NZ</t>
  </si>
  <si>
    <t>Lam, Saltmarsh</t>
  </si>
  <si>
    <t>Wales</t>
  </si>
  <si>
    <t>Lam, Pyrenees</t>
  </si>
  <si>
    <t>Pyreneeën</t>
  </si>
  <si>
    <t>Steenvruchten</t>
  </si>
  <si>
    <t>Cantherel</t>
  </si>
  <si>
    <t>Cepe/boleet</t>
  </si>
  <si>
    <t>Enoki</t>
  </si>
  <si>
    <t>Pied de mouton</t>
  </si>
  <si>
    <t>Honingzwam</t>
  </si>
  <si>
    <t>Trompette de la mort</t>
  </si>
  <si>
    <t>Melkzwam</t>
  </si>
  <si>
    <t>Morieltje</t>
  </si>
  <si>
    <t>Shiitake</t>
  </si>
  <si>
    <t>Zeewier</t>
  </si>
  <si>
    <t>Zeesla</t>
  </si>
  <si>
    <t>Kelp/Kombu</t>
  </si>
  <si>
    <t>Wakame</t>
  </si>
  <si>
    <t>Zeespaghetti</t>
  </si>
  <si>
    <t>Japans bessenwier</t>
  </si>
  <si>
    <t>Dulse</t>
  </si>
  <si>
    <t>Darmwier</t>
  </si>
  <si>
    <t>Zoete aardappel</t>
  </si>
  <si>
    <t>Geen seizoen</t>
  </si>
  <si>
    <t>Bosui</t>
  </si>
  <si>
    <t>Peterseliewortel</t>
  </si>
  <si>
    <t>Braambes</t>
  </si>
  <si>
    <t>Eringii</t>
  </si>
  <si>
    <t>Truffel (herfst)</t>
  </si>
  <si>
    <t>Kardoen</t>
  </si>
  <si>
    <t>Stengel/bloem</t>
  </si>
  <si>
    <t>Knoflook</t>
  </si>
  <si>
    <t>Molsla</t>
  </si>
  <si>
    <t>Nameko</t>
  </si>
  <si>
    <t>Okra</t>
  </si>
  <si>
    <t>Peultjes</t>
  </si>
  <si>
    <t>Portobello</t>
  </si>
  <si>
    <t>Porcini</t>
  </si>
  <si>
    <t>Radicchio</t>
  </si>
  <si>
    <t>Romeinse sla</t>
  </si>
  <si>
    <t>Ui (rode)</t>
  </si>
  <si>
    <t>Botersla (rode/groene)</t>
  </si>
  <si>
    <t>Rucola</t>
  </si>
  <si>
    <t>Sjimeji</t>
  </si>
  <si>
    <t>Ui (sjalot)</t>
  </si>
  <si>
    <t>Asperge, Wilde</t>
  </si>
  <si>
    <t>Ui (zilveruitjes)</t>
  </si>
  <si>
    <t>Truffel (zomer)</t>
  </si>
  <si>
    <t>Truffel (winter)</t>
  </si>
  <si>
    <t>Truffel (witte)</t>
  </si>
  <si>
    <t>Wortel (winter)</t>
  </si>
  <si>
    <t>Wortel (zomer)</t>
  </si>
  <si>
    <t>Little gem</t>
  </si>
  <si>
    <t>Cactusvijg</t>
  </si>
  <si>
    <t>Cantaloupe</t>
  </si>
  <si>
    <t>Carambola</t>
  </si>
  <si>
    <t>Cavaillon</t>
  </si>
  <si>
    <t>Charentais</t>
  </si>
  <si>
    <t>Dadel</t>
  </si>
  <si>
    <t>Doerian</t>
  </si>
  <si>
    <t>Galia</t>
  </si>
  <si>
    <t>Granaatappel</t>
  </si>
  <si>
    <t>Guave</t>
  </si>
  <si>
    <t>Kaki / sharon</t>
  </si>
  <si>
    <t>Kokosnoot</t>
  </si>
  <si>
    <t>Kumquats</t>
  </si>
  <si>
    <t>Kweepeer</t>
  </si>
  <si>
    <t>Limoen</t>
  </si>
  <si>
    <t>Lychee</t>
  </si>
  <si>
    <t>Mango</t>
  </si>
  <si>
    <t>Mangosteen</t>
  </si>
  <si>
    <t>Mispel</t>
  </si>
  <si>
    <t>Nashi</t>
  </si>
  <si>
    <t>Papaja</t>
  </si>
  <si>
    <t>Passievrucht</t>
  </si>
  <si>
    <t>Physalis</t>
  </si>
  <si>
    <t>Pitahaya</t>
  </si>
  <si>
    <t>Pomelo</t>
  </si>
  <si>
    <t>Pompelmoes</t>
  </si>
  <si>
    <t>Ramboutan</t>
  </si>
  <si>
    <t>Tamarillo</t>
  </si>
  <si>
    <t>Tamarinde</t>
  </si>
  <si>
    <t>Veenbes</t>
  </si>
  <si>
    <t>Vijg</t>
  </si>
  <si>
    <t>Watermeloen</t>
  </si>
  <si>
    <t>Druiven</t>
  </si>
  <si>
    <t>Wilde vis</t>
  </si>
  <si>
    <t>Inktvis (Poulpo, Octapoda)</t>
  </si>
  <si>
    <t>Pijlinktvis (Calamares, Sepia, Zeekat)</t>
  </si>
  <si>
    <t>Pladijs</t>
  </si>
  <si>
    <t>Skrei</t>
  </si>
  <si>
    <t>Spiering</t>
  </si>
  <si>
    <t>Zeeforel</t>
  </si>
  <si>
    <t>Amandes de Mer</t>
  </si>
  <si>
    <t>Mosselen (Bouchot)</t>
  </si>
  <si>
    <r>
      <t>Wulken (</t>
    </r>
    <r>
      <rPr>
        <i/>
        <sz val="9"/>
        <color theme="1"/>
        <rFont val="Abadi"/>
        <family val="2"/>
        <scheme val="minor"/>
      </rPr>
      <t>valse escargots)</t>
    </r>
  </si>
  <si>
    <t>Venusschelpen</t>
  </si>
  <si>
    <t>Couteaux / Mesheften</t>
  </si>
  <si>
    <t>Mosselen (Eendenmossel)</t>
  </si>
  <si>
    <t>Oesters (Fines de claire)</t>
  </si>
  <si>
    <t>Zeevruchten, Noordzee</t>
  </si>
  <si>
    <t>Zeevruchten, Elders</t>
  </si>
  <si>
    <t>Kreeft (Europees)</t>
  </si>
  <si>
    <t>Kreeft (Canada)</t>
  </si>
  <si>
    <t>Oesters (Platte Zeeuwse)</t>
  </si>
  <si>
    <t>Mosselen (Zeeuwse)</t>
  </si>
  <si>
    <t>Krab (Soft shell)</t>
  </si>
  <si>
    <t>Zeeëgels</t>
  </si>
  <si>
    <t>Kervel</t>
  </si>
  <si>
    <t>Hazelnoten</t>
  </si>
  <si>
    <t>Mirabel</t>
  </si>
  <si>
    <t>Knolraap/Meiknol</t>
  </si>
  <si>
    <t>Daslook</t>
  </si>
  <si>
    <t>Ijskruid</t>
  </si>
  <si>
    <t>Pluot</t>
  </si>
  <si>
    <t>ja</t>
  </si>
  <si>
    <t>neen</t>
  </si>
  <si>
    <t>Riddervis / Arctic Char</t>
  </si>
  <si>
    <t>Schelpen</t>
  </si>
  <si>
    <t>Witvis</t>
  </si>
  <si>
    <t>Vette vis</t>
  </si>
  <si>
    <t>Bogue / Bokvis</t>
  </si>
  <si>
    <t>Kreeftachtigen</t>
  </si>
  <si>
    <t>Corvina / Ombervis</t>
  </si>
  <si>
    <t>Platvis</t>
  </si>
  <si>
    <t>Kraakbeenvis</t>
  </si>
  <si>
    <t>Marlijn / Merlijn</t>
  </si>
  <si>
    <t>Mul / Zeebarbeel / Goat Fish</t>
  </si>
  <si>
    <t xml:space="preserve">Mul / Zeebarbeel </t>
  </si>
  <si>
    <t>Pollak / Witte koolvis / Vlaswijting</t>
  </si>
  <si>
    <t>Andere zeevruchten</t>
  </si>
  <si>
    <t>Zeeduivel / Lotte</t>
  </si>
  <si>
    <t>Palmkool/Cavalo 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</si>
</sst>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badi"/>
      <family val="2"/>
      <scheme val="minor"/>
    </font>
    <font>
      <sz val="9"/>
      <color theme="1"/>
      <name val="Abadi"/>
      <family val="2"/>
      <scheme val="minor"/>
    </font>
    <font>
      <sz val="9"/>
      <color theme="4"/>
      <name val="Abadi"/>
      <family val="2"/>
      <scheme val="minor"/>
    </font>
    <font>
      <u/>
      <sz val="11"/>
      <color theme="10"/>
      <name val="Abadi"/>
      <family val="2"/>
      <scheme val="minor"/>
    </font>
    <font>
      <u/>
      <sz val="11"/>
      <color theme="11"/>
      <name val="Abadi"/>
      <family val="2"/>
      <scheme val="minor"/>
    </font>
    <font>
      <b/>
      <sz val="9"/>
      <name val="Abadi"/>
      <family val="2"/>
      <scheme val="minor"/>
    </font>
    <font>
      <sz val="9"/>
      <color theme="0"/>
      <name val="Abadi"/>
      <family val="2"/>
      <scheme val="minor"/>
    </font>
    <font>
      <sz val="9"/>
      <color theme="6"/>
      <name val="Abadi"/>
      <family val="2"/>
      <scheme val="minor"/>
    </font>
    <font>
      <sz val="9"/>
      <color theme="8"/>
      <name val="Abadi"/>
      <family val="2"/>
      <scheme val="minor"/>
    </font>
    <font>
      <sz val="9"/>
      <color theme="7"/>
      <name val="Abadi"/>
      <family val="2"/>
      <scheme val="minor"/>
    </font>
    <font>
      <sz val="9"/>
      <name val="Abadi"/>
      <family val="2"/>
      <scheme val="minor"/>
    </font>
    <font>
      <sz val="9"/>
      <color rgb="FF002060"/>
      <name val="Abadi"/>
      <family val="2"/>
      <scheme val="minor"/>
    </font>
    <font>
      <sz val="9"/>
      <color rgb="FF0070C0"/>
      <name val="Abadi"/>
      <family val="2"/>
      <scheme val="minor"/>
    </font>
    <font>
      <i/>
      <sz val="9"/>
      <color theme="1"/>
      <name val="Abadi"/>
      <family val="2"/>
      <scheme val="minor"/>
    </font>
    <font>
      <sz val="9"/>
      <color rgb="FF00B0F0"/>
      <name val="Abadi"/>
      <family val="2"/>
      <scheme val="minor"/>
    </font>
    <font>
      <sz val="9"/>
      <color theme="5"/>
      <name val="Abadi"/>
      <family val="2"/>
      <scheme val="minor"/>
    </font>
    <font>
      <sz val="9"/>
      <color rgb="FFFF5050"/>
      <name val="Abad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9" borderId="0" xfId="0" applyFont="1" applyFill="1"/>
    <xf numFmtId="0" fontId="1" fillId="10" borderId="0" xfId="0" applyFont="1" applyFill="1"/>
    <xf numFmtId="0" fontId="6" fillId="0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textRotation="90"/>
    </xf>
    <xf numFmtId="0" fontId="8" fillId="11" borderId="0" xfId="0" applyFont="1" applyFill="1" applyAlignment="1">
      <alignment vertical="center" textRotation="90"/>
    </xf>
    <xf numFmtId="0" fontId="8" fillId="11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0" borderId="0" xfId="0" applyFont="1"/>
    <xf numFmtId="0" fontId="8" fillId="11" borderId="0" xfId="0" applyFont="1" applyFill="1"/>
    <xf numFmtId="0" fontId="7" fillId="2" borderId="0" xfId="0" applyFont="1" applyFill="1"/>
    <xf numFmtId="0" fontId="9" fillId="6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1" fillId="7" borderId="0" xfId="0" applyFont="1" applyFill="1"/>
    <xf numFmtId="0" fontId="12" fillId="5" borderId="0" xfId="0" applyFont="1" applyFill="1"/>
    <xf numFmtId="0" fontId="14" fillId="4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6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 textRotation="90"/>
    </xf>
    <xf numFmtId="0" fontId="8" fillId="11" borderId="0" xfId="0" applyFont="1" applyFill="1" applyAlignment="1">
      <alignment horizontal="center" vertical="center" textRotation="90"/>
    </xf>
    <xf numFmtId="0" fontId="10" fillId="4" borderId="0" xfId="0" applyFont="1" applyFill="1" applyAlignment="1">
      <alignment horizontal="center" vertical="center" textRotation="90"/>
    </xf>
    <xf numFmtId="0" fontId="10" fillId="2" borderId="0" xfId="0" applyFont="1" applyFill="1" applyAlignment="1">
      <alignment horizontal="center" vertical="center" textRotation="90"/>
    </xf>
    <xf numFmtId="0" fontId="10" fillId="12" borderId="0" xfId="0" applyFont="1" applyFill="1" applyAlignment="1">
      <alignment horizontal="center" vertical="center" textRotation="90"/>
    </xf>
    <xf numFmtId="0" fontId="10" fillId="11" borderId="0" xfId="0" applyFont="1" applyFill="1" applyAlignment="1">
      <alignment horizontal="center" vertical="center" textRotation="90"/>
    </xf>
    <xf numFmtId="0" fontId="10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0" borderId="0" xfId="0" applyFont="1" applyFill="1"/>
    <xf numFmtId="0" fontId="10" fillId="0" borderId="0" xfId="0" applyFont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6" borderId="0" xfId="0" applyFont="1" applyFill="1"/>
    <xf numFmtId="0" fontId="1" fillId="6" borderId="0" xfId="0" applyFont="1" applyFill="1" applyAlignment="1">
      <alignment vertical="center"/>
    </xf>
    <xf numFmtId="0" fontId="16" fillId="10" borderId="0" xfId="0" applyFont="1" applyFill="1"/>
    <xf numFmtId="0" fontId="16" fillId="0" borderId="0" xfId="0" applyFont="1"/>
    <xf numFmtId="0" fontId="8" fillId="9" borderId="0" xfId="0" applyFont="1" applyFill="1"/>
    <xf numFmtId="0" fontId="1" fillId="4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textRotation="90"/>
    </xf>
    <xf numFmtId="0" fontId="1" fillId="12" borderId="0" xfId="0" applyFont="1" applyFill="1" applyAlignment="1">
      <alignment vertical="center" textRotation="90"/>
    </xf>
    <xf numFmtId="0" fontId="1" fillId="11" borderId="0" xfId="0" applyFont="1" applyFill="1" applyAlignment="1">
      <alignment vertical="center" textRotation="90"/>
    </xf>
    <xf numFmtId="0" fontId="1" fillId="4" borderId="0" xfId="0" applyFont="1" applyFill="1" applyAlignment="1">
      <alignment textRotation="90"/>
    </xf>
    <xf numFmtId="0" fontId="1" fillId="2" borderId="0" xfId="0" applyFont="1" applyFill="1" applyAlignment="1">
      <alignment textRotation="90"/>
    </xf>
    <xf numFmtId="0" fontId="1" fillId="12" borderId="0" xfId="0" applyFont="1" applyFill="1" applyAlignment="1">
      <alignment textRotation="90"/>
    </xf>
    <xf numFmtId="0" fontId="1" fillId="9" borderId="0" xfId="0" applyFont="1" applyFill="1" applyAlignment="1">
      <alignment textRotation="90"/>
    </xf>
    <xf numFmtId="0" fontId="1" fillId="0" borderId="0" xfId="0" applyFont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center" vertical="center" textRotation="90"/>
    </xf>
    <xf numFmtId="0" fontId="10" fillId="12" borderId="0" xfId="0" applyFont="1" applyFill="1" applyBorder="1" applyAlignment="1">
      <alignment horizontal="center" vertical="center" textRotation="90"/>
    </xf>
    <xf numFmtId="0" fontId="10" fillId="11" borderId="0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90"/>
    </xf>
    <xf numFmtId="0" fontId="15" fillId="8" borderId="4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15" fillId="8" borderId="5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15" fillId="8" borderId="6" xfId="0" applyFont="1" applyFill="1" applyBorder="1" applyAlignment="1">
      <alignment horizontal="center" vertical="center" textRotation="90"/>
    </xf>
    <xf numFmtId="0" fontId="15" fillId="0" borderId="6" xfId="0" applyFont="1" applyFill="1" applyBorder="1" applyAlignment="1">
      <alignment horizontal="center" vertical="center" textRotation="90"/>
    </xf>
    <xf numFmtId="0" fontId="15" fillId="8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ard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174</xdr:row>
      <xdr:rowOff>95250</xdr:rowOff>
    </xdr:from>
    <xdr:to>
      <xdr:col>20</xdr:col>
      <xdr:colOff>695325</xdr:colOff>
      <xdr:row>205</xdr:row>
      <xdr:rowOff>53975</xdr:rowOff>
    </xdr:to>
    <xdr:pic>
      <xdr:nvPicPr>
        <xdr:cNvPr id="3076" name="Pictur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7187" t="13657" r="35330" b="17940"/>
        <a:stretch>
          <a:fillRect/>
        </a:stretch>
      </xdr:blipFill>
      <xdr:spPr bwMode="auto">
        <a:xfrm>
          <a:off x="4838700" y="17392650"/>
          <a:ext cx="5210175" cy="5629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211</xdr:row>
      <xdr:rowOff>38100</xdr:rowOff>
    </xdr:from>
    <xdr:to>
      <xdr:col>21</xdr:col>
      <xdr:colOff>3175</xdr:colOff>
      <xdr:row>240</xdr:row>
      <xdr:rowOff>88899</xdr:rowOff>
    </xdr:to>
    <xdr:pic>
      <xdr:nvPicPr>
        <xdr:cNvPr id="3077" name="Pictur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7274" t="23958" r="34896" b="10995"/>
        <a:stretch>
          <a:fillRect/>
        </a:stretch>
      </xdr:blipFill>
      <xdr:spPr bwMode="auto">
        <a:xfrm>
          <a:off x="4857750" y="22974300"/>
          <a:ext cx="5248275" cy="535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Aangepast 1">
      <a:majorFont>
        <a:latin typeface="Bauhaus 93"/>
        <a:ea typeface=""/>
        <a:cs typeface=""/>
      </a:majorFont>
      <a:minorFont>
        <a:latin typeface="Abadi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22"/>
  <sheetViews>
    <sheetView showGridLines="0" tabSelected="1" zoomScale="115" zoomScaleNormal="115" workbookViewId="0">
      <pane ySplit="1" topLeftCell="A2" activePane="bottomLeft" state="frozen"/>
      <selection pane="bottomLeft" activeCell="B127" sqref="B127"/>
    </sheetView>
  </sheetViews>
  <sheetFormatPr defaultColWidth="8.84375" defaultRowHeight="11.5" x14ac:dyDescent="0.3"/>
  <cols>
    <col min="1" max="1" width="16.4609375" style="9" customWidth="1"/>
    <col min="2" max="2" width="18.69140625" style="9" bestFit="1" customWidth="1"/>
    <col min="3" max="14" width="3.07421875" style="13" customWidth="1"/>
    <col min="15" max="16384" width="8.84375" style="8"/>
  </cols>
  <sheetData>
    <row r="1" spans="1:14" ht="46.5" x14ac:dyDescent="0.3">
      <c r="A1" s="74" t="s">
        <v>163</v>
      </c>
      <c r="B1" s="74" t="s">
        <v>1</v>
      </c>
      <c r="C1" s="75" t="s">
        <v>2</v>
      </c>
      <c r="D1" s="75" t="s">
        <v>3</v>
      </c>
      <c r="E1" s="75" t="s">
        <v>4</v>
      </c>
      <c r="F1" s="76" t="s">
        <v>5</v>
      </c>
      <c r="G1" s="76" t="s">
        <v>6</v>
      </c>
      <c r="H1" s="76" t="s">
        <v>7</v>
      </c>
      <c r="I1" s="77" t="s">
        <v>8</v>
      </c>
      <c r="J1" s="77" t="s">
        <v>9</v>
      </c>
      <c r="K1" s="77" t="s">
        <v>10</v>
      </c>
      <c r="L1" s="78" t="s">
        <v>11</v>
      </c>
      <c r="M1" s="78" t="s">
        <v>12</v>
      </c>
      <c r="N1" s="78" t="s">
        <v>13</v>
      </c>
    </row>
    <row r="2" spans="1:14" x14ac:dyDescent="0.3">
      <c r="A2" s="79" t="s">
        <v>165</v>
      </c>
      <c r="B2" s="79" t="s">
        <v>144</v>
      </c>
      <c r="C2" s="87">
        <v>2</v>
      </c>
      <c r="D2" s="81">
        <v>3</v>
      </c>
      <c r="E2" s="94">
        <v>3</v>
      </c>
      <c r="F2" s="81">
        <v>3</v>
      </c>
      <c r="G2" s="81">
        <v>3</v>
      </c>
      <c r="H2" s="81">
        <v>3</v>
      </c>
      <c r="I2" s="89">
        <v>3</v>
      </c>
      <c r="J2" s="81">
        <v>3</v>
      </c>
      <c r="K2" s="94">
        <v>3</v>
      </c>
      <c r="L2" s="81">
        <v>3</v>
      </c>
      <c r="M2" s="81">
        <v>3</v>
      </c>
      <c r="N2" s="81">
        <v>3</v>
      </c>
    </row>
    <row r="3" spans="1:14" x14ac:dyDescent="0.3">
      <c r="A3" s="79" t="s">
        <v>176</v>
      </c>
      <c r="B3" s="79" t="s">
        <v>328</v>
      </c>
      <c r="C3" s="90">
        <v>0</v>
      </c>
      <c r="D3" s="82">
        <v>0</v>
      </c>
      <c r="E3" s="92">
        <v>0</v>
      </c>
      <c r="F3" s="82">
        <v>0</v>
      </c>
      <c r="G3" s="81">
        <v>3</v>
      </c>
      <c r="H3" s="81">
        <v>3</v>
      </c>
      <c r="I3" s="89">
        <v>3</v>
      </c>
      <c r="J3" s="81">
        <v>3</v>
      </c>
      <c r="K3" s="94">
        <v>3</v>
      </c>
      <c r="L3" s="81">
        <v>3</v>
      </c>
      <c r="M3" s="81">
        <v>3</v>
      </c>
      <c r="N3" s="82">
        <v>0</v>
      </c>
    </row>
    <row r="4" spans="1:14" s="12" customFormat="1" x14ac:dyDescent="0.3">
      <c r="A4" s="79" t="s">
        <v>165</v>
      </c>
      <c r="B4" s="79" t="s">
        <v>152</v>
      </c>
      <c r="C4" s="89">
        <v>3</v>
      </c>
      <c r="D4" s="81">
        <v>3</v>
      </c>
      <c r="E4" s="94">
        <v>3</v>
      </c>
      <c r="F4" s="81">
        <v>3</v>
      </c>
      <c r="G4" s="80">
        <v>2</v>
      </c>
      <c r="H4" s="80">
        <v>2</v>
      </c>
      <c r="I4" s="87">
        <v>2</v>
      </c>
      <c r="J4" s="80">
        <v>2</v>
      </c>
      <c r="K4" s="88">
        <v>2</v>
      </c>
      <c r="L4" s="81">
        <v>3</v>
      </c>
      <c r="M4" s="81">
        <v>3</v>
      </c>
      <c r="N4" s="81">
        <v>3</v>
      </c>
    </row>
    <row r="5" spans="1:14" x14ac:dyDescent="0.3">
      <c r="A5" s="84" t="s">
        <v>165</v>
      </c>
      <c r="B5" s="84" t="s">
        <v>323</v>
      </c>
      <c r="C5" s="90">
        <v>0</v>
      </c>
      <c r="D5" s="82">
        <v>0</v>
      </c>
      <c r="E5" s="88">
        <v>2</v>
      </c>
      <c r="F5" s="81">
        <v>3</v>
      </c>
      <c r="G5" s="81">
        <v>3</v>
      </c>
      <c r="H5" s="81">
        <v>3</v>
      </c>
      <c r="I5" s="87">
        <v>2</v>
      </c>
      <c r="J5" s="80">
        <v>2</v>
      </c>
      <c r="K5" s="94">
        <v>3</v>
      </c>
      <c r="L5" s="81">
        <v>3</v>
      </c>
      <c r="M5" s="81">
        <v>3</v>
      </c>
      <c r="N5" s="82">
        <v>0</v>
      </c>
    </row>
    <row r="6" spans="1:14" x14ac:dyDescent="0.3">
      <c r="A6" s="84" t="s">
        <v>245</v>
      </c>
      <c r="B6" s="84" t="s">
        <v>244</v>
      </c>
      <c r="C6" s="87">
        <v>2</v>
      </c>
      <c r="D6" s="80">
        <v>2</v>
      </c>
      <c r="E6" s="88">
        <v>2</v>
      </c>
      <c r="F6" s="80">
        <v>2</v>
      </c>
      <c r="G6" s="80">
        <v>2</v>
      </c>
      <c r="H6" s="80">
        <v>2</v>
      </c>
      <c r="I6" s="87">
        <v>2</v>
      </c>
      <c r="J6" s="80">
        <v>2</v>
      </c>
      <c r="K6" s="94">
        <v>3</v>
      </c>
      <c r="L6" s="81">
        <v>3</v>
      </c>
      <c r="M6" s="81">
        <v>3</v>
      </c>
      <c r="N6" s="80">
        <v>2</v>
      </c>
    </row>
    <row r="7" spans="1:14" s="12" customFormat="1" x14ac:dyDescent="0.3">
      <c r="A7" s="79" t="s">
        <v>170</v>
      </c>
      <c r="B7" s="84" t="s">
        <v>27</v>
      </c>
      <c r="C7" s="89">
        <v>3</v>
      </c>
      <c r="D7" s="81">
        <v>3</v>
      </c>
      <c r="E7" s="88">
        <v>2</v>
      </c>
      <c r="F7" s="83">
        <v>1</v>
      </c>
      <c r="G7" s="82">
        <v>0</v>
      </c>
      <c r="H7" s="83">
        <v>1</v>
      </c>
      <c r="I7" s="87">
        <v>2</v>
      </c>
      <c r="J7" s="80">
        <v>2</v>
      </c>
      <c r="K7" s="88">
        <v>2</v>
      </c>
      <c r="L7" s="80">
        <v>2</v>
      </c>
      <c r="M7" s="81">
        <v>3</v>
      </c>
      <c r="N7" s="81">
        <v>3</v>
      </c>
    </row>
    <row r="8" spans="1:14" s="12" customFormat="1" x14ac:dyDescent="0.3">
      <c r="A8" s="84" t="s">
        <v>171</v>
      </c>
      <c r="B8" s="84" t="s">
        <v>225</v>
      </c>
      <c r="C8" s="87">
        <v>2</v>
      </c>
      <c r="D8" s="80">
        <v>2</v>
      </c>
      <c r="E8" s="92">
        <v>0</v>
      </c>
      <c r="F8" s="82">
        <v>0</v>
      </c>
      <c r="G8" s="82">
        <v>0</v>
      </c>
      <c r="H8" s="82">
        <v>0</v>
      </c>
      <c r="I8" s="87">
        <v>2</v>
      </c>
      <c r="J8" s="80">
        <v>2</v>
      </c>
      <c r="K8" s="94">
        <v>3</v>
      </c>
      <c r="L8" s="81">
        <v>3</v>
      </c>
      <c r="M8" s="81">
        <v>3</v>
      </c>
      <c r="N8" s="81">
        <v>3</v>
      </c>
    </row>
    <row r="9" spans="1:14" x14ac:dyDescent="0.3">
      <c r="A9" s="79" t="s">
        <v>170</v>
      </c>
      <c r="B9" s="79" t="s">
        <v>347</v>
      </c>
      <c r="C9" s="89">
        <v>3</v>
      </c>
      <c r="D9" s="83">
        <v>1</v>
      </c>
      <c r="E9" s="95"/>
      <c r="F9" s="85"/>
      <c r="G9" s="83">
        <v>1</v>
      </c>
      <c r="H9" s="80">
        <v>2</v>
      </c>
      <c r="I9" s="87">
        <v>2</v>
      </c>
      <c r="J9" s="80">
        <v>2</v>
      </c>
      <c r="K9" s="88">
        <v>2</v>
      </c>
      <c r="L9" s="81">
        <v>3</v>
      </c>
      <c r="M9" s="81">
        <v>3</v>
      </c>
      <c r="N9" s="81">
        <v>3</v>
      </c>
    </row>
    <row r="10" spans="1:14" x14ac:dyDescent="0.3">
      <c r="A10" s="79" t="s">
        <v>174</v>
      </c>
      <c r="B10" s="79" t="s">
        <v>21</v>
      </c>
      <c r="C10" s="89">
        <v>3</v>
      </c>
      <c r="D10" s="80">
        <v>2</v>
      </c>
      <c r="E10" s="88">
        <v>2</v>
      </c>
      <c r="F10" s="83">
        <v>1</v>
      </c>
      <c r="G10" s="83">
        <v>1</v>
      </c>
      <c r="H10" s="82">
        <v>0</v>
      </c>
      <c r="I10" s="90">
        <v>0</v>
      </c>
      <c r="J10" s="82">
        <v>0</v>
      </c>
      <c r="K10" s="92">
        <v>0</v>
      </c>
      <c r="L10" s="80">
        <v>2</v>
      </c>
      <c r="M10" s="81">
        <v>3</v>
      </c>
      <c r="N10" s="81">
        <v>3</v>
      </c>
    </row>
    <row r="11" spans="1:14" x14ac:dyDescent="0.3">
      <c r="A11" s="79" t="s">
        <v>168</v>
      </c>
      <c r="B11" s="79" t="s">
        <v>22</v>
      </c>
      <c r="C11" s="87">
        <v>2</v>
      </c>
      <c r="D11" s="80">
        <v>2</v>
      </c>
      <c r="E11" s="92">
        <v>0</v>
      </c>
      <c r="F11" s="82">
        <v>0</v>
      </c>
      <c r="G11" s="82">
        <v>0</v>
      </c>
      <c r="H11" s="82">
        <v>0</v>
      </c>
      <c r="I11" s="90">
        <v>0</v>
      </c>
      <c r="J11" s="80">
        <v>2</v>
      </c>
      <c r="K11" s="94">
        <v>3</v>
      </c>
      <c r="L11" s="81">
        <v>3</v>
      </c>
      <c r="M11" s="81">
        <v>3</v>
      </c>
      <c r="N11" s="81">
        <v>3</v>
      </c>
    </row>
    <row r="12" spans="1:14" x14ac:dyDescent="0.3">
      <c r="A12" s="84" t="s">
        <v>164</v>
      </c>
      <c r="B12" s="84" t="s">
        <v>237</v>
      </c>
      <c r="C12" s="87">
        <v>2</v>
      </c>
      <c r="D12" s="80">
        <v>2</v>
      </c>
      <c r="E12" s="92">
        <v>0</v>
      </c>
      <c r="F12" s="82">
        <v>0</v>
      </c>
      <c r="G12" s="82"/>
      <c r="H12" s="82">
        <v>0</v>
      </c>
      <c r="I12" s="90">
        <v>0</v>
      </c>
      <c r="J12" s="82">
        <v>0</v>
      </c>
      <c r="K12" s="88">
        <v>2</v>
      </c>
      <c r="L12" s="81">
        <v>3</v>
      </c>
      <c r="M12" s="81">
        <v>3</v>
      </c>
      <c r="N12" s="81">
        <v>3</v>
      </c>
    </row>
    <row r="13" spans="1:14" x14ac:dyDescent="0.3">
      <c r="A13" s="79" t="s">
        <v>174</v>
      </c>
      <c r="B13" s="86" t="s">
        <v>240</v>
      </c>
      <c r="C13" s="90">
        <v>0</v>
      </c>
      <c r="D13" s="82">
        <v>0</v>
      </c>
      <c r="E13" s="92">
        <v>0</v>
      </c>
      <c r="F13" s="82">
        <v>0</v>
      </c>
      <c r="G13" s="82">
        <v>0</v>
      </c>
      <c r="H13" s="82">
        <v>0</v>
      </c>
      <c r="I13" s="90">
        <v>0</v>
      </c>
      <c r="J13" s="82">
        <v>0</v>
      </c>
      <c r="K13" s="92">
        <v>0</v>
      </c>
      <c r="L13" s="81">
        <v>3</v>
      </c>
      <c r="M13" s="81">
        <v>3</v>
      </c>
      <c r="N13" s="82">
        <v>0</v>
      </c>
    </row>
    <row r="14" spans="1:14" x14ac:dyDescent="0.3">
      <c r="A14" s="84" t="s">
        <v>171</v>
      </c>
      <c r="B14" s="84" t="s">
        <v>243</v>
      </c>
      <c r="C14" s="90">
        <v>0</v>
      </c>
      <c r="D14" s="82">
        <v>0</v>
      </c>
      <c r="E14" s="92">
        <v>0</v>
      </c>
      <c r="F14" s="82">
        <v>0</v>
      </c>
      <c r="G14" s="82">
        <v>0</v>
      </c>
      <c r="H14" s="82">
        <v>0</v>
      </c>
      <c r="I14" s="90">
        <v>0</v>
      </c>
      <c r="J14" s="82">
        <v>0</v>
      </c>
      <c r="K14" s="88">
        <v>2</v>
      </c>
      <c r="L14" s="81">
        <v>3</v>
      </c>
      <c r="M14" s="81">
        <v>3</v>
      </c>
      <c r="N14" s="80">
        <v>2</v>
      </c>
    </row>
    <row r="15" spans="1:14" x14ac:dyDescent="0.3">
      <c r="A15" s="84" t="s">
        <v>171</v>
      </c>
      <c r="B15" s="84" t="s">
        <v>264</v>
      </c>
      <c r="C15" s="90">
        <v>0</v>
      </c>
      <c r="D15" s="82">
        <v>0</v>
      </c>
      <c r="E15" s="92">
        <v>0</v>
      </c>
      <c r="F15" s="82">
        <v>0</v>
      </c>
      <c r="G15" s="82">
        <v>0</v>
      </c>
      <c r="H15" s="82">
        <v>0</v>
      </c>
      <c r="I15" s="90">
        <v>0</v>
      </c>
      <c r="J15" s="82">
        <v>0</v>
      </c>
      <c r="K15" s="88">
        <v>2</v>
      </c>
      <c r="L15" s="81">
        <v>3</v>
      </c>
      <c r="M15" s="81">
        <v>3</v>
      </c>
      <c r="N15" s="80">
        <v>2</v>
      </c>
    </row>
    <row r="16" spans="1:14" x14ac:dyDescent="0.3">
      <c r="A16" s="79" t="s">
        <v>178</v>
      </c>
      <c r="B16" s="79" t="s">
        <v>246</v>
      </c>
      <c r="C16" s="87">
        <v>2</v>
      </c>
      <c r="D16" s="80">
        <v>2</v>
      </c>
      <c r="E16" s="94">
        <v>3</v>
      </c>
      <c r="F16" s="81">
        <v>3</v>
      </c>
      <c r="G16" s="81">
        <v>3</v>
      </c>
      <c r="H16" s="81">
        <v>3</v>
      </c>
      <c r="I16" s="89">
        <v>3</v>
      </c>
      <c r="J16" s="81">
        <v>3</v>
      </c>
      <c r="K16" s="88">
        <v>2</v>
      </c>
      <c r="L16" s="80">
        <v>2</v>
      </c>
      <c r="M16" s="80">
        <v>2</v>
      </c>
      <c r="N16" s="80">
        <v>2</v>
      </c>
    </row>
    <row r="17" spans="1:14" x14ac:dyDescent="0.3">
      <c r="A17" s="84" t="s">
        <v>176</v>
      </c>
      <c r="B17" s="84" t="s">
        <v>161</v>
      </c>
      <c r="C17" s="87">
        <v>2</v>
      </c>
      <c r="D17" s="80">
        <v>2</v>
      </c>
      <c r="E17" s="88">
        <v>2</v>
      </c>
      <c r="F17" s="81">
        <v>3</v>
      </c>
      <c r="G17" s="81">
        <v>3</v>
      </c>
      <c r="H17" s="81">
        <v>3</v>
      </c>
      <c r="I17" s="89">
        <v>3</v>
      </c>
      <c r="J17" s="81">
        <v>3</v>
      </c>
      <c r="K17" s="94">
        <v>3</v>
      </c>
      <c r="L17" s="80">
        <v>2</v>
      </c>
      <c r="M17" s="80">
        <v>2</v>
      </c>
      <c r="N17" s="80">
        <v>2</v>
      </c>
    </row>
    <row r="18" spans="1:14" x14ac:dyDescent="0.3">
      <c r="A18" s="79" t="s">
        <v>165</v>
      </c>
      <c r="B18" s="79" t="s">
        <v>147</v>
      </c>
      <c r="C18" s="87">
        <v>2</v>
      </c>
      <c r="D18" s="80">
        <v>2</v>
      </c>
      <c r="E18" s="88">
        <v>2</v>
      </c>
      <c r="F18" s="80">
        <v>2</v>
      </c>
      <c r="G18" s="81">
        <v>3</v>
      </c>
      <c r="H18" s="81">
        <v>3</v>
      </c>
      <c r="I18" s="89">
        <v>3</v>
      </c>
      <c r="J18" s="81">
        <v>3</v>
      </c>
      <c r="K18" s="94">
        <v>3</v>
      </c>
      <c r="L18" s="80">
        <v>2</v>
      </c>
      <c r="M18" s="80">
        <v>2</v>
      </c>
      <c r="N18" s="80">
        <v>2</v>
      </c>
    </row>
    <row r="19" spans="1:14" x14ac:dyDescent="0.3">
      <c r="A19" s="79" t="s">
        <v>168</v>
      </c>
      <c r="B19" s="79" t="s">
        <v>156</v>
      </c>
      <c r="C19" s="90">
        <v>0</v>
      </c>
      <c r="D19" s="82">
        <v>0</v>
      </c>
      <c r="E19" s="92">
        <v>0</v>
      </c>
      <c r="F19" s="80">
        <v>2</v>
      </c>
      <c r="G19" s="80">
        <v>2</v>
      </c>
      <c r="H19" s="80">
        <v>2</v>
      </c>
      <c r="I19" s="89">
        <v>3</v>
      </c>
      <c r="J19" s="81">
        <v>3</v>
      </c>
      <c r="K19" s="94">
        <v>3</v>
      </c>
      <c r="L19" s="80">
        <v>2</v>
      </c>
      <c r="M19" s="80">
        <v>2</v>
      </c>
      <c r="N19" s="80">
        <v>2</v>
      </c>
    </row>
    <row r="20" spans="1:14" x14ac:dyDescent="0.3">
      <c r="A20" s="79" t="s">
        <v>174</v>
      </c>
      <c r="B20" s="79" t="s">
        <v>326</v>
      </c>
      <c r="C20" s="90">
        <v>0</v>
      </c>
      <c r="D20" s="82">
        <v>0</v>
      </c>
      <c r="E20" s="92">
        <v>0</v>
      </c>
      <c r="F20" s="80">
        <v>2</v>
      </c>
      <c r="G20" s="81">
        <v>3</v>
      </c>
      <c r="H20" s="81">
        <v>3</v>
      </c>
      <c r="I20" s="89">
        <v>3</v>
      </c>
      <c r="J20" s="80">
        <v>2</v>
      </c>
      <c r="K20" s="88">
        <v>2</v>
      </c>
      <c r="L20" s="80">
        <v>2</v>
      </c>
      <c r="M20" s="80">
        <v>2</v>
      </c>
      <c r="N20" s="82">
        <v>0</v>
      </c>
    </row>
    <row r="21" spans="1:14" x14ac:dyDescent="0.3">
      <c r="A21" s="79" t="s">
        <v>165</v>
      </c>
      <c r="B21" s="79" t="s">
        <v>35</v>
      </c>
      <c r="C21" s="90">
        <v>0</v>
      </c>
      <c r="D21" s="82">
        <v>0</v>
      </c>
      <c r="E21" s="91">
        <v>1</v>
      </c>
      <c r="F21" s="83">
        <v>1</v>
      </c>
      <c r="G21" s="81">
        <v>3</v>
      </c>
      <c r="H21" s="81">
        <v>3</v>
      </c>
      <c r="I21" s="89">
        <v>3</v>
      </c>
      <c r="J21" s="81">
        <v>3</v>
      </c>
      <c r="K21" s="94">
        <v>3</v>
      </c>
      <c r="L21" s="81">
        <v>3</v>
      </c>
      <c r="M21" s="80">
        <v>2</v>
      </c>
      <c r="N21" s="80">
        <v>2</v>
      </c>
    </row>
    <row r="22" spans="1:14" x14ac:dyDescent="0.3">
      <c r="A22" s="79" t="s">
        <v>167</v>
      </c>
      <c r="B22" s="79" t="s">
        <v>40</v>
      </c>
      <c r="C22" s="90">
        <v>0</v>
      </c>
      <c r="D22" s="82">
        <v>0</v>
      </c>
      <c r="E22" s="91">
        <v>1</v>
      </c>
      <c r="F22" s="83">
        <v>1</v>
      </c>
      <c r="G22" s="80">
        <v>2</v>
      </c>
      <c r="H22" s="80">
        <v>2</v>
      </c>
      <c r="I22" s="89">
        <v>3</v>
      </c>
      <c r="J22" s="81">
        <v>3</v>
      </c>
      <c r="K22" s="94">
        <v>3</v>
      </c>
      <c r="L22" s="81">
        <v>3</v>
      </c>
      <c r="M22" s="80">
        <v>2</v>
      </c>
      <c r="N22" s="83">
        <v>1</v>
      </c>
    </row>
    <row r="23" spans="1:14" x14ac:dyDescent="0.3">
      <c r="A23" s="79" t="s">
        <v>169</v>
      </c>
      <c r="B23" s="79" t="s">
        <v>159</v>
      </c>
      <c r="C23" s="90">
        <v>0</v>
      </c>
      <c r="D23" s="82">
        <v>0</v>
      </c>
      <c r="E23" s="92">
        <v>0</v>
      </c>
      <c r="F23" s="82">
        <v>0</v>
      </c>
      <c r="G23" s="80">
        <v>2</v>
      </c>
      <c r="H23" s="80">
        <v>2</v>
      </c>
      <c r="I23" s="89">
        <v>3</v>
      </c>
      <c r="J23" s="81">
        <v>3</v>
      </c>
      <c r="K23" s="94">
        <v>3</v>
      </c>
      <c r="L23" s="80">
        <v>2</v>
      </c>
      <c r="M23" s="80">
        <v>2</v>
      </c>
      <c r="N23" s="82">
        <v>0</v>
      </c>
    </row>
    <row r="24" spans="1:14" x14ac:dyDescent="0.3">
      <c r="A24" s="79" t="s">
        <v>170</v>
      </c>
      <c r="B24" s="79" t="s">
        <v>52</v>
      </c>
      <c r="C24" s="90">
        <v>0</v>
      </c>
      <c r="D24" s="82">
        <v>0</v>
      </c>
      <c r="E24" s="92">
        <v>0</v>
      </c>
      <c r="F24" s="82">
        <v>0</v>
      </c>
      <c r="G24" s="80">
        <v>2</v>
      </c>
      <c r="H24" s="81">
        <v>3</v>
      </c>
      <c r="I24" s="89">
        <v>3</v>
      </c>
      <c r="J24" s="81">
        <v>3</v>
      </c>
      <c r="K24" s="94">
        <v>3</v>
      </c>
      <c r="L24" s="81">
        <v>3</v>
      </c>
      <c r="M24" s="80">
        <v>2</v>
      </c>
      <c r="N24" s="82">
        <v>0</v>
      </c>
    </row>
    <row r="25" spans="1:14" x14ac:dyDescent="0.3">
      <c r="A25" s="79" t="s">
        <v>165</v>
      </c>
      <c r="B25" s="79" t="s">
        <v>253</v>
      </c>
      <c r="C25" s="90">
        <v>0</v>
      </c>
      <c r="D25" s="82">
        <v>0</v>
      </c>
      <c r="E25" s="92">
        <v>0</v>
      </c>
      <c r="F25" s="82">
        <v>0</v>
      </c>
      <c r="G25" s="82">
        <v>0</v>
      </c>
      <c r="H25" s="80">
        <v>2</v>
      </c>
      <c r="I25" s="89">
        <v>3</v>
      </c>
      <c r="J25" s="81">
        <v>3</v>
      </c>
      <c r="K25" s="94">
        <v>3</v>
      </c>
      <c r="L25" s="80">
        <v>2</v>
      </c>
      <c r="M25" s="80">
        <v>2</v>
      </c>
      <c r="N25" s="80">
        <v>2</v>
      </c>
    </row>
    <row r="26" spans="1:14" x14ac:dyDescent="0.3">
      <c r="A26" s="79" t="s">
        <v>174</v>
      </c>
      <c r="B26" s="79" t="s">
        <v>266</v>
      </c>
      <c r="C26" s="90">
        <v>0</v>
      </c>
      <c r="D26" s="82">
        <v>0</v>
      </c>
      <c r="E26" s="92">
        <v>0</v>
      </c>
      <c r="F26" s="82">
        <v>0</v>
      </c>
      <c r="G26" s="80">
        <v>2</v>
      </c>
      <c r="H26" s="81">
        <v>3</v>
      </c>
      <c r="I26" s="89">
        <v>3</v>
      </c>
      <c r="J26" s="81">
        <v>3</v>
      </c>
      <c r="K26" s="94">
        <v>3</v>
      </c>
      <c r="L26" s="81">
        <v>3</v>
      </c>
      <c r="M26" s="80">
        <v>2</v>
      </c>
      <c r="N26" s="82">
        <v>0</v>
      </c>
    </row>
    <row r="27" spans="1:14" x14ac:dyDescent="0.3">
      <c r="A27" s="79" t="s">
        <v>174</v>
      </c>
      <c r="B27" s="79" t="s">
        <v>25</v>
      </c>
      <c r="C27" s="89">
        <v>3</v>
      </c>
      <c r="D27" s="81">
        <v>3</v>
      </c>
      <c r="E27" s="94">
        <v>3</v>
      </c>
      <c r="F27" s="81">
        <v>3</v>
      </c>
      <c r="G27" s="83">
        <v>1</v>
      </c>
      <c r="H27" s="83">
        <v>1</v>
      </c>
      <c r="I27" s="87">
        <v>2</v>
      </c>
      <c r="J27" s="80">
        <v>2</v>
      </c>
      <c r="K27" s="88">
        <v>2</v>
      </c>
      <c r="L27" s="80">
        <v>2</v>
      </c>
      <c r="M27" s="80">
        <v>2</v>
      </c>
      <c r="N27" s="80">
        <v>2</v>
      </c>
    </row>
    <row r="28" spans="1:14" x14ac:dyDescent="0.3">
      <c r="A28" s="79" t="s">
        <v>165</v>
      </c>
      <c r="B28" s="79" t="s">
        <v>247</v>
      </c>
      <c r="C28" s="87">
        <v>2</v>
      </c>
      <c r="D28" s="81">
        <v>3</v>
      </c>
      <c r="E28" s="94">
        <v>3</v>
      </c>
      <c r="F28" s="81">
        <v>3</v>
      </c>
      <c r="G28" s="81">
        <v>3</v>
      </c>
      <c r="H28" s="81">
        <v>3</v>
      </c>
      <c r="I28" s="87">
        <v>2</v>
      </c>
      <c r="J28" s="80">
        <v>2</v>
      </c>
      <c r="K28" s="88">
        <v>2</v>
      </c>
      <c r="L28" s="80">
        <v>2</v>
      </c>
      <c r="M28" s="80">
        <v>2</v>
      </c>
      <c r="N28" s="80">
        <v>2</v>
      </c>
    </row>
    <row r="29" spans="1:14" x14ac:dyDescent="0.3">
      <c r="A29" s="79" t="s">
        <v>164</v>
      </c>
      <c r="B29" s="79" t="s">
        <v>14</v>
      </c>
      <c r="C29" s="87">
        <v>2</v>
      </c>
      <c r="D29" s="80">
        <v>2</v>
      </c>
      <c r="E29" s="88">
        <v>2</v>
      </c>
      <c r="F29" s="80">
        <v>2</v>
      </c>
      <c r="G29" s="80">
        <v>2</v>
      </c>
      <c r="H29" s="80">
        <v>2</v>
      </c>
      <c r="I29" s="87">
        <v>2</v>
      </c>
      <c r="J29" s="80">
        <v>2</v>
      </c>
      <c r="K29" s="88">
        <v>2</v>
      </c>
      <c r="L29" s="80">
        <v>2</v>
      </c>
      <c r="M29" s="80">
        <v>2</v>
      </c>
      <c r="N29" s="80">
        <v>2</v>
      </c>
    </row>
    <row r="30" spans="1:14" x14ac:dyDescent="0.3">
      <c r="A30" s="84" t="s">
        <v>219</v>
      </c>
      <c r="B30" s="84" t="s">
        <v>195</v>
      </c>
      <c r="C30" s="87">
        <v>2</v>
      </c>
      <c r="D30" s="80">
        <v>2</v>
      </c>
      <c r="E30" s="88">
        <v>2</v>
      </c>
      <c r="F30" s="80">
        <v>2</v>
      </c>
      <c r="G30" s="80">
        <v>2</v>
      </c>
      <c r="H30" s="80">
        <v>2</v>
      </c>
      <c r="I30" s="87">
        <v>2</v>
      </c>
      <c r="J30" s="80">
        <v>2</v>
      </c>
      <c r="K30" s="88">
        <v>2</v>
      </c>
      <c r="L30" s="80">
        <v>2</v>
      </c>
      <c r="M30" s="80">
        <v>2</v>
      </c>
      <c r="N30" s="80">
        <v>2</v>
      </c>
    </row>
    <row r="31" spans="1:14" x14ac:dyDescent="0.3">
      <c r="A31" s="79" t="s">
        <v>165</v>
      </c>
      <c r="B31" s="79" t="s">
        <v>256</v>
      </c>
      <c r="C31" s="87">
        <v>2</v>
      </c>
      <c r="D31" s="80">
        <v>2</v>
      </c>
      <c r="E31" s="88">
        <v>2</v>
      </c>
      <c r="F31" s="80">
        <v>2</v>
      </c>
      <c r="G31" s="80">
        <v>2</v>
      </c>
      <c r="H31" s="80">
        <v>2</v>
      </c>
      <c r="I31" s="87">
        <v>2</v>
      </c>
      <c r="J31" s="80">
        <v>2</v>
      </c>
      <c r="K31" s="88">
        <v>2</v>
      </c>
      <c r="L31" s="80">
        <v>2</v>
      </c>
      <c r="M31" s="80">
        <v>2</v>
      </c>
      <c r="N31" s="80">
        <v>2</v>
      </c>
    </row>
    <row r="32" spans="1:14" x14ac:dyDescent="0.3">
      <c r="A32" s="79" t="s">
        <v>171</v>
      </c>
      <c r="B32" s="79" t="s">
        <v>17</v>
      </c>
      <c r="C32" s="87">
        <v>2</v>
      </c>
      <c r="D32" s="80">
        <v>2</v>
      </c>
      <c r="E32" s="88">
        <v>2</v>
      </c>
      <c r="F32" s="80">
        <v>2</v>
      </c>
      <c r="G32" s="80">
        <v>2</v>
      </c>
      <c r="H32" s="80">
        <v>2</v>
      </c>
      <c r="I32" s="87">
        <v>2</v>
      </c>
      <c r="J32" s="80">
        <v>2</v>
      </c>
      <c r="K32" s="88">
        <v>2</v>
      </c>
      <c r="L32" s="80">
        <v>2</v>
      </c>
      <c r="M32" s="80">
        <v>2</v>
      </c>
      <c r="N32" s="80">
        <v>2</v>
      </c>
    </row>
    <row r="33" spans="1:14" x14ac:dyDescent="0.3">
      <c r="A33" s="84" t="s">
        <v>171</v>
      </c>
      <c r="B33" s="84" t="s">
        <v>222</v>
      </c>
      <c r="C33" s="87">
        <v>2</v>
      </c>
      <c r="D33" s="80">
        <v>2</v>
      </c>
      <c r="E33" s="88">
        <v>2</v>
      </c>
      <c r="F33" s="80">
        <v>2</v>
      </c>
      <c r="G33" s="80">
        <v>2</v>
      </c>
      <c r="H33" s="80">
        <v>2</v>
      </c>
      <c r="I33" s="87">
        <v>2</v>
      </c>
      <c r="J33" s="80">
        <v>2</v>
      </c>
      <c r="K33" s="88">
        <v>2</v>
      </c>
      <c r="L33" s="80">
        <v>2</v>
      </c>
      <c r="M33" s="80">
        <v>2</v>
      </c>
      <c r="N33" s="80">
        <v>2</v>
      </c>
    </row>
    <row r="34" spans="1:14" x14ac:dyDescent="0.3">
      <c r="A34" s="84" t="s">
        <v>171</v>
      </c>
      <c r="B34" s="84" t="s">
        <v>242</v>
      </c>
      <c r="C34" s="87">
        <v>2</v>
      </c>
      <c r="D34" s="80">
        <v>2</v>
      </c>
      <c r="E34" s="88">
        <v>2</v>
      </c>
      <c r="F34" s="80">
        <v>2</v>
      </c>
      <c r="G34" s="80">
        <v>2</v>
      </c>
      <c r="H34" s="80">
        <v>2</v>
      </c>
      <c r="I34" s="87">
        <v>2</v>
      </c>
      <c r="J34" s="80">
        <v>2</v>
      </c>
      <c r="K34" s="88">
        <v>2</v>
      </c>
      <c r="L34" s="80">
        <v>2</v>
      </c>
      <c r="M34" s="80">
        <v>2</v>
      </c>
      <c r="N34" s="80">
        <v>2</v>
      </c>
    </row>
    <row r="35" spans="1:14" x14ac:dyDescent="0.3">
      <c r="A35" s="84" t="s">
        <v>229</v>
      </c>
      <c r="B35" s="84" t="s">
        <v>231</v>
      </c>
      <c r="C35" s="87">
        <v>2</v>
      </c>
      <c r="D35" s="80">
        <v>2</v>
      </c>
      <c r="E35" s="88">
        <v>2</v>
      </c>
      <c r="F35" s="80">
        <v>2</v>
      </c>
      <c r="G35" s="80">
        <v>2</v>
      </c>
      <c r="H35" s="80">
        <v>2</v>
      </c>
      <c r="I35" s="87">
        <v>2</v>
      </c>
      <c r="J35" s="80">
        <v>2</v>
      </c>
      <c r="K35" s="88">
        <v>2</v>
      </c>
      <c r="L35" s="80">
        <v>2</v>
      </c>
      <c r="M35" s="80">
        <v>2</v>
      </c>
      <c r="N35" s="80">
        <v>2</v>
      </c>
    </row>
    <row r="36" spans="1:14" x14ac:dyDescent="0.3">
      <c r="A36" s="79" t="s">
        <v>165</v>
      </c>
      <c r="B36" s="79" t="s">
        <v>267</v>
      </c>
      <c r="C36" s="87">
        <v>2</v>
      </c>
      <c r="D36" s="80">
        <v>2</v>
      </c>
      <c r="E36" s="88">
        <v>2</v>
      </c>
      <c r="F36" s="80">
        <v>2</v>
      </c>
      <c r="G36" s="80">
        <v>2</v>
      </c>
      <c r="H36" s="80">
        <v>2</v>
      </c>
      <c r="I36" s="87">
        <v>2</v>
      </c>
      <c r="J36" s="80">
        <v>2</v>
      </c>
      <c r="K36" s="88">
        <v>2</v>
      </c>
      <c r="L36" s="80">
        <v>2</v>
      </c>
      <c r="M36" s="80">
        <v>2</v>
      </c>
      <c r="N36" s="80">
        <v>2</v>
      </c>
    </row>
    <row r="37" spans="1:14" x14ac:dyDescent="0.3">
      <c r="A37" s="79" t="s">
        <v>171</v>
      </c>
      <c r="B37" s="79" t="s">
        <v>248</v>
      </c>
      <c r="C37" s="87">
        <v>2</v>
      </c>
      <c r="D37" s="80">
        <v>2</v>
      </c>
      <c r="E37" s="88">
        <v>2</v>
      </c>
      <c r="F37" s="80">
        <v>2</v>
      </c>
      <c r="G37" s="80">
        <v>2</v>
      </c>
      <c r="H37" s="80">
        <v>2</v>
      </c>
      <c r="I37" s="87">
        <v>2</v>
      </c>
      <c r="J37" s="80">
        <v>2</v>
      </c>
      <c r="K37" s="88">
        <v>2</v>
      </c>
      <c r="L37" s="80">
        <v>2</v>
      </c>
      <c r="M37" s="80">
        <v>2</v>
      </c>
      <c r="N37" s="80">
        <v>2</v>
      </c>
    </row>
    <row r="38" spans="1:14" x14ac:dyDescent="0.3">
      <c r="A38" s="79" t="s">
        <v>171</v>
      </c>
      <c r="B38" s="79" t="s">
        <v>20</v>
      </c>
      <c r="C38" s="87">
        <v>2</v>
      </c>
      <c r="D38" s="80">
        <v>2</v>
      </c>
      <c r="E38" s="88">
        <v>2</v>
      </c>
      <c r="F38" s="80">
        <v>2</v>
      </c>
      <c r="G38" s="80">
        <v>2</v>
      </c>
      <c r="H38" s="80">
        <v>2</v>
      </c>
      <c r="I38" s="87">
        <v>2</v>
      </c>
      <c r="J38" s="80">
        <v>2</v>
      </c>
      <c r="K38" s="88">
        <v>2</v>
      </c>
      <c r="L38" s="80">
        <v>2</v>
      </c>
      <c r="M38" s="80">
        <v>2</v>
      </c>
      <c r="N38" s="80">
        <v>2</v>
      </c>
    </row>
    <row r="39" spans="1:14" x14ac:dyDescent="0.3">
      <c r="A39" s="79" t="s">
        <v>171</v>
      </c>
      <c r="B39" s="79" t="s">
        <v>251</v>
      </c>
      <c r="C39" s="87">
        <v>2</v>
      </c>
      <c r="D39" s="80">
        <v>2</v>
      </c>
      <c r="E39" s="88">
        <v>2</v>
      </c>
      <c r="F39" s="80">
        <v>2</v>
      </c>
      <c r="G39" s="80">
        <v>2</v>
      </c>
      <c r="H39" s="80">
        <v>2</v>
      </c>
      <c r="I39" s="87">
        <v>2</v>
      </c>
      <c r="J39" s="80">
        <v>2</v>
      </c>
      <c r="K39" s="88">
        <v>2</v>
      </c>
      <c r="L39" s="80">
        <v>2</v>
      </c>
      <c r="M39" s="80">
        <v>2</v>
      </c>
      <c r="N39" s="80">
        <v>2</v>
      </c>
    </row>
    <row r="40" spans="1:14" s="12" customFormat="1" x14ac:dyDescent="0.3">
      <c r="A40" s="79" t="s">
        <v>178</v>
      </c>
      <c r="B40" s="79" t="s">
        <v>23</v>
      </c>
      <c r="C40" s="87">
        <v>2</v>
      </c>
      <c r="D40" s="80">
        <v>2</v>
      </c>
      <c r="E40" s="88">
        <v>2</v>
      </c>
      <c r="F40" s="80">
        <v>2</v>
      </c>
      <c r="G40" s="80">
        <v>2</v>
      </c>
      <c r="H40" s="80">
        <v>2</v>
      </c>
      <c r="I40" s="87">
        <v>2</v>
      </c>
      <c r="J40" s="80">
        <v>2</v>
      </c>
      <c r="K40" s="88">
        <v>2</v>
      </c>
      <c r="L40" s="80">
        <v>2</v>
      </c>
      <c r="M40" s="80">
        <v>2</v>
      </c>
      <c r="N40" s="80">
        <v>2</v>
      </c>
    </row>
    <row r="41" spans="1:14" x14ac:dyDescent="0.3">
      <c r="A41" s="84" t="s">
        <v>171</v>
      </c>
      <c r="B41" s="84" t="s">
        <v>228</v>
      </c>
      <c r="C41" s="87">
        <v>2</v>
      </c>
      <c r="D41" s="80">
        <v>2</v>
      </c>
      <c r="E41" s="88">
        <v>2</v>
      </c>
      <c r="F41" s="80">
        <v>2</v>
      </c>
      <c r="G41" s="80">
        <v>2</v>
      </c>
      <c r="H41" s="80">
        <v>2</v>
      </c>
      <c r="I41" s="87">
        <v>2</v>
      </c>
      <c r="J41" s="80">
        <v>2</v>
      </c>
      <c r="K41" s="88">
        <v>2</v>
      </c>
      <c r="L41" s="80">
        <v>2</v>
      </c>
      <c r="M41" s="80">
        <v>2</v>
      </c>
      <c r="N41" s="80">
        <v>2</v>
      </c>
    </row>
    <row r="42" spans="1:14" x14ac:dyDescent="0.3">
      <c r="A42" s="84" t="s">
        <v>171</v>
      </c>
      <c r="B42" s="84" t="s">
        <v>258</v>
      </c>
      <c r="C42" s="87">
        <v>2</v>
      </c>
      <c r="D42" s="80">
        <v>2</v>
      </c>
      <c r="E42" s="88">
        <v>2</v>
      </c>
      <c r="F42" s="80">
        <v>2</v>
      </c>
      <c r="G42" s="80">
        <v>2</v>
      </c>
      <c r="H42" s="80">
        <v>2</v>
      </c>
      <c r="I42" s="87">
        <v>2</v>
      </c>
      <c r="J42" s="80">
        <v>2</v>
      </c>
      <c r="K42" s="88">
        <v>2</v>
      </c>
      <c r="L42" s="80">
        <v>2</v>
      </c>
      <c r="M42" s="80">
        <v>2</v>
      </c>
      <c r="N42" s="80">
        <v>2</v>
      </c>
    </row>
    <row r="43" spans="1:14" s="12" customFormat="1" x14ac:dyDescent="0.3">
      <c r="A43" s="79" t="s">
        <v>173</v>
      </c>
      <c r="B43" s="84" t="s">
        <v>29</v>
      </c>
      <c r="C43" s="87">
        <v>2</v>
      </c>
      <c r="D43" s="80">
        <v>2</v>
      </c>
      <c r="E43" s="88">
        <v>2</v>
      </c>
      <c r="F43" s="80">
        <v>2</v>
      </c>
      <c r="G43" s="80">
        <v>2</v>
      </c>
      <c r="H43" s="80">
        <v>2</v>
      </c>
      <c r="I43" s="87">
        <v>2</v>
      </c>
      <c r="J43" s="80">
        <v>2</v>
      </c>
      <c r="K43" s="88">
        <v>2</v>
      </c>
      <c r="L43" s="80">
        <v>2</v>
      </c>
      <c r="M43" s="80">
        <v>2</v>
      </c>
      <c r="N43" s="80">
        <v>2</v>
      </c>
    </row>
    <row r="44" spans="1:14" s="12" customFormat="1" x14ac:dyDescent="0.3">
      <c r="A44" s="79" t="s">
        <v>178</v>
      </c>
      <c r="B44" s="84" t="s">
        <v>259</v>
      </c>
      <c r="C44" s="87">
        <v>2</v>
      </c>
      <c r="D44" s="80">
        <v>2</v>
      </c>
      <c r="E44" s="88">
        <v>2</v>
      </c>
      <c r="F44" s="80">
        <v>2</v>
      </c>
      <c r="G44" s="80">
        <v>2</v>
      </c>
      <c r="H44" s="80">
        <v>2</v>
      </c>
      <c r="I44" s="87">
        <v>2</v>
      </c>
      <c r="J44" s="80">
        <v>2</v>
      </c>
      <c r="K44" s="88">
        <v>2</v>
      </c>
      <c r="L44" s="80">
        <v>2</v>
      </c>
      <c r="M44" s="80">
        <v>2</v>
      </c>
      <c r="N44" s="80">
        <v>2</v>
      </c>
    </row>
    <row r="45" spans="1:14" s="12" customFormat="1" x14ac:dyDescent="0.3">
      <c r="A45" s="79" t="s">
        <v>169</v>
      </c>
      <c r="B45" s="79" t="s">
        <v>37</v>
      </c>
      <c r="C45" s="90">
        <v>0</v>
      </c>
      <c r="D45" s="82">
        <v>0</v>
      </c>
      <c r="E45" s="88">
        <v>2</v>
      </c>
      <c r="F45" s="80">
        <v>2</v>
      </c>
      <c r="G45" s="80">
        <v>2</v>
      </c>
      <c r="H45" s="80">
        <v>2</v>
      </c>
      <c r="I45" s="87">
        <v>2</v>
      </c>
      <c r="J45" s="80">
        <v>2</v>
      </c>
      <c r="K45" s="88">
        <v>2</v>
      </c>
      <c r="L45" s="80">
        <v>2</v>
      </c>
      <c r="M45" s="80">
        <v>2</v>
      </c>
      <c r="N45" s="80">
        <v>2</v>
      </c>
    </row>
    <row r="46" spans="1:14" s="12" customFormat="1" x14ac:dyDescent="0.3">
      <c r="A46" s="79" t="s">
        <v>170</v>
      </c>
      <c r="B46" s="84" t="s">
        <v>34</v>
      </c>
      <c r="C46" s="89">
        <v>3</v>
      </c>
      <c r="D46" s="81">
        <v>3</v>
      </c>
      <c r="E46" s="88">
        <v>2</v>
      </c>
      <c r="F46" s="83">
        <v>1</v>
      </c>
      <c r="G46" s="82">
        <v>0</v>
      </c>
      <c r="H46" s="82">
        <v>0</v>
      </c>
      <c r="I46" s="87">
        <v>2</v>
      </c>
      <c r="J46" s="80">
        <v>2</v>
      </c>
      <c r="K46" s="88">
        <v>2</v>
      </c>
      <c r="L46" s="80">
        <v>2</v>
      </c>
      <c r="M46" s="80">
        <v>2</v>
      </c>
      <c r="N46" s="80">
        <v>2</v>
      </c>
    </row>
    <row r="47" spans="1:14" s="12" customFormat="1" x14ac:dyDescent="0.3">
      <c r="A47" s="84" t="s">
        <v>171</v>
      </c>
      <c r="B47" s="84" t="s">
        <v>223</v>
      </c>
      <c r="C47" s="93">
        <v>1</v>
      </c>
      <c r="D47" s="83">
        <v>1</v>
      </c>
      <c r="E47" s="92">
        <v>0</v>
      </c>
      <c r="F47" s="82">
        <v>0</v>
      </c>
      <c r="G47" s="82">
        <v>0</v>
      </c>
      <c r="H47" s="82">
        <v>0</v>
      </c>
      <c r="I47" s="87">
        <v>2</v>
      </c>
      <c r="J47" s="80">
        <v>2</v>
      </c>
      <c r="K47" s="94">
        <v>3</v>
      </c>
      <c r="L47" s="80">
        <v>2</v>
      </c>
      <c r="M47" s="80">
        <v>2</v>
      </c>
      <c r="N47" s="83">
        <v>1</v>
      </c>
    </row>
    <row r="48" spans="1:14" x14ac:dyDescent="0.3">
      <c r="A48" s="79" t="s">
        <v>165</v>
      </c>
      <c r="B48" s="79" t="s">
        <v>56</v>
      </c>
      <c r="C48" s="90">
        <v>0</v>
      </c>
      <c r="D48" s="82">
        <v>0</v>
      </c>
      <c r="E48" s="92">
        <v>0</v>
      </c>
      <c r="F48" s="82">
        <v>0</v>
      </c>
      <c r="G48" s="82">
        <v>0</v>
      </c>
      <c r="H48" s="82">
        <v>0</v>
      </c>
      <c r="I48" s="87">
        <v>2</v>
      </c>
      <c r="J48" s="80">
        <v>2</v>
      </c>
      <c r="K48" s="88">
        <v>2</v>
      </c>
      <c r="L48" s="80">
        <v>2</v>
      </c>
      <c r="M48" s="80">
        <v>2</v>
      </c>
      <c r="N48" s="82">
        <v>0</v>
      </c>
    </row>
    <row r="49" spans="1:14" s="12" customFormat="1" x14ac:dyDescent="0.3">
      <c r="A49" s="84" t="s">
        <v>171</v>
      </c>
      <c r="B49" s="84" t="s">
        <v>226</v>
      </c>
      <c r="C49" s="90">
        <v>0</v>
      </c>
      <c r="D49" s="82">
        <v>0</v>
      </c>
      <c r="E49" s="92">
        <v>0</v>
      </c>
      <c r="F49" s="82">
        <v>0</v>
      </c>
      <c r="G49" s="82">
        <v>0</v>
      </c>
      <c r="H49" s="82">
        <v>0</v>
      </c>
      <c r="I49" s="87">
        <v>2</v>
      </c>
      <c r="J49" s="80">
        <v>2</v>
      </c>
      <c r="K49" s="88">
        <v>2</v>
      </c>
      <c r="L49" s="80">
        <v>2</v>
      </c>
      <c r="M49" s="80">
        <v>2</v>
      </c>
      <c r="N49" s="82">
        <v>0</v>
      </c>
    </row>
    <row r="50" spans="1:14" s="1" customFormat="1" x14ac:dyDescent="0.25">
      <c r="A50" s="79" t="s">
        <v>172</v>
      </c>
      <c r="B50" s="79" t="s">
        <v>154</v>
      </c>
      <c r="C50" s="90">
        <v>0</v>
      </c>
      <c r="D50" s="82">
        <v>0</v>
      </c>
      <c r="E50" s="92">
        <v>0</v>
      </c>
      <c r="F50" s="82">
        <v>0</v>
      </c>
      <c r="G50" s="82">
        <v>0</v>
      </c>
      <c r="H50" s="82">
        <v>0</v>
      </c>
      <c r="I50" s="87">
        <v>2</v>
      </c>
      <c r="J50" s="81">
        <v>3</v>
      </c>
      <c r="K50" s="94">
        <v>3</v>
      </c>
      <c r="L50" s="80">
        <v>2</v>
      </c>
      <c r="M50" s="80">
        <v>2</v>
      </c>
      <c r="N50" s="82">
        <v>0</v>
      </c>
    </row>
    <row r="51" spans="1:14" s="12" customFormat="1" x14ac:dyDescent="0.3">
      <c r="A51" s="79" t="s">
        <v>170</v>
      </c>
      <c r="B51" s="79" t="s">
        <v>26</v>
      </c>
      <c r="C51" s="89">
        <v>3</v>
      </c>
      <c r="D51" s="81">
        <v>3</v>
      </c>
      <c r="E51" s="88">
        <v>2</v>
      </c>
      <c r="F51" s="83">
        <v>1</v>
      </c>
      <c r="G51" s="82">
        <v>0</v>
      </c>
      <c r="H51" s="82">
        <v>0</v>
      </c>
      <c r="I51" s="93">
        <v>1</v>
      </c>
      <c r="J51" s="80">
        <v>2</v>
      </c>
      <c r="K51" s="88">
        <v>2</v>
      </c>
      <c r="L51" s="80">
        <v>2</v>
      </c>
      <c r="M51" s="80">
        <v>2</v>
      </c>
      <c r="N51" s="80">
        <v>2</v>
      </c>
    </row>
    <row r="52" spans="1:14" s="12" customFormat="1" x14ac:dyDescent="0.3">
      <c r="A52" s="79" t="s">
        <v>164</v>
      </c>
      <c r="B52" s="79" t="s">
        <v>18</v>
      </c>
      <c r="C52" s="89">
        <v>3</v>
      </c>
      <c r="D52" s="81">
        <v>3</v>
      </c>
      <c r="E52" s="88">
        <v>2</v>
      </c>
      <c r="F52" s="80">
        <v>2</v>
      </c>
      <c r="G52" s="83">
        <v>1</v>
      </c>
      <c r="H52" s="82">
        <v>0</v>
      </c>
      <c r="I52" s="90">
        <v>0</v>
      </c>
      <c r="J52" s="83">
        <v>1</v>
      </c>
      <c r="K52" s="88">
        <v>2</v>
      </c>
      <c r="L52" s="80">
        <v>2</v>
      </c>
      <c r="M52" s="80">
        <v>2</v>
      </c>
      <c r="N52" s="81">
        <v>3</v>
      </c>
    </row>
    <row r="53" spans="1:14" s="12" customFormat="1" x14ac:dyDescent="0.3">
      <c r="A53" s="79" t="s">
        <v>174</v>
      </c>
      <c r="B53" s="79" t="s">
        <v>19</v>
      </c>
      <c r="C53" s="89">
        <v>3</v>
      </c>
      <c r="D53" s="81">
        <v>3</v>
      </c>
      <c r="E53" s="94">
        <v>3</v>
      </c>
      <c r="F53" s="80">
        <v>2</v>
      </c>
      <c r="G53" s="82">
        <v>0</v>
      </c>
      <c r="H53" s="82">
        <v>0</v>
      </c>
      <c r="I53" s="90">
        <v>0</v>
      </c>
      <c r="J53" s="83">
        <v>1</v>
      </c>
      <c r="K53" s="91">
        <v>1</v>
      </c>
      <c r="L53" s="80">
        <v>2</v>
      </c>
      <c r="M53" s="80">
        <v>2</v>
      </c>
      <c r="N53" s="80">
        <v>2</v>
      </c>
    </row>
    <row r="54" spans="1:14" s="12" customFormat="1" x14ac:dyDescent="0.3">
      <c r="A54" s="79" t="s">
        <v>165</v>
      </c>
      <c r="B54" s="84" t="s">
        <v>33</v>
      </c>
      <c r="C54" s="89">
        <v>3</v>
      </c>
      <c r="D54" s="81">
        <v>3</v>
      </c>
      <c r="E54" s="94">
        <v>3</v>
      </c>
      <c r="F54" s="80">
        <v>2</v>
      </c>
      <c r="G54" s="83">
        <v>1</v>
      </c>
      <c r="H54" s="82">
        <v>0</v>
      </c>
      <c r="I54" s="90">
        <v>0</v>
      </c>
      <c r="J54" s="82">
        <v>0</v>
      </c>
      <c r="K54" s="91">
        <v>1</v>
      </c>
      <c r="L54" s="80">
        <v>2</v>
      </c>
      <c r="M54" s="80">
        <v>2</v>
      </c>
      <c r="N54" s="81">
        <v>3</v>
      </c>
    </row>
    <row r="55" spans="1:14" s="12" customFormat="1" x14ac:dyDescent="0.3">
      <c r="A55" s="79" t="s">
        <v>174</v>
      </c>
      <c r="B55" s="79" t="s">
        <v>265</v>
      </c>
      <c r="C55" s="89">
        <v>3</v>
      </c>
      <c r="D55" s="81">
        <v>3</v>
      </c>
      <c r="E55" s="94">
        <v>3</v>
      </c>
      <c r="F55" s="80">
        <v>2</v>
      </c>
      <c r="G55" s="80">
        <v>2</v>
      </c>
      <c r="H55" s="82">
        <v>0</v>
      </c>
      <c r="I55" s="90">
        <v>0</v>
      </c>
      <c r="J55" s="82">
        <v>0</v>
      </c>
      <c r="K55" s="92">
        <v>0</v>
      </c>
      <c r="L55" s="80">
        <v>2</v>
      </c>
      <c r="M55" s="80">
        <v>2</v>
      </c>
      <c r="N55" s="80">
        <v>2</v>
      </c>
    </row>
    <row r="56" spans="1:14" s="1" customFormat="1" x14ac:dyDescent="0.25">
      <c r="A56" s="79" t="s">
        <v>164</v>
      </c>
      <c r="B56" s="79" t="s">
        <v>15</v>
      </c>
      <c r="C56" s="89">
        <v>3</v>
      </c>
      <c r="D56" s="80">
        <v>2</v>
      </c>
      <c r="E56" s="88">
        <v>2</v>
      </c>
      <c r="F56" s="80">
        <v>2</v>
      </c>
      <c r="G56" s="82">
        <v>0</v>
      </c>
      <c r="H56" s="82">
        <v>0</v>
      </c>
      <c r="I56" s="90">
        <v>0</v>
      </c>
      <c r="J56" s="82">
        <v>0</v>
      </c>
      <c r="K56" s="92">
        <v>0</v>
      </c>
      <c r="L56" s="83">
        <v>1</v>
      </c>
      <c r="M56" s="80">
        <v>2</v>
      </c>
      <c r="N56" s="81">
        <v>3</v>
      </c>
    </row>
    <row r="57" spans="1:14" s="1" customFormat="1" x14ac:dyDescent="0.25">
      <c r="A57" s="79" t="s">
        <v>174</v>
      </c>
      <c r="B57" s="84" t="s">
        <v>28</v>
      </c>
      <c r="C57" s="89">
        <v>3</v>
      </c>
      <c r="D57" s="81">
        <v>3</v>
      </c>
      <c r="E57" s="94">
        <v>3</v>
      </c>
      <c r="F57" s="83">
        <v>1</v>
      </c>
      <c r="G57" s="82">
        <v>0</v>
      </c>
      <c r="H57" s="82">
        <v>0</v>
      </c>
      <c r="I57" s="90">
        <v>0</v>
      </c>
      <c r="J57" s="82">
        <v>0</v>
      </c>
      <c r="K57" s="92">
        <v>0</v>
      </c>
      <c r="L57" s="80">
        <v>2</v>
      </c>
      <c r="M57" s="80">
        <v>2</v>
      </c>
      <c r="N57" s="80">
        <v>2</v>
      </c>
    </row>
    <row r="58" spans="1:14" s="1" customFormat="1" x14ac:dyDescent="0.25">
      <c r="A58" s="79" t="s">
        <v>165</v>
      </c>
      <c r="B58" s="84" t="s">
        <v>32</v>
      </c>
      <c r="C58" s="89">
        <v>3</v>
      </c>
      <c r="D58" s="81">
        <v>3</v>
      </c>
      <c r="E58" s="94">
        <v>3</v>
      </c>
      <c r="F58" s="83">
        <v>1</v>
      </c>
      <c r="G58" s="83">
        <v>1</v>
      </c>
      <c r="H58" s="82">
        <v>0</v>
      </c>
      <c r="I58" s="90">
        <v>0</v>
      </c>
      <c r="J58" s="82">
        <v>0</v>
      </c>
      <c r="K58" s="92">
        <v>0</v>
      </c>
      <c r="L58" s="80">
        <v>2</v>
      </c>
      <c r="M58" s="80">
        <v>2</v>
      </c>
      <c r="N58" s="80">
        <v>2</v>
      </c>
    </row>
    <row r="59" spans="1:14" s="1" customFormat="1" x14ac:dyDescent="0.25">
      <c r="A59" s="79" t="s">
        <v>170</v>
      </c>
      <c r="B59" s="79" t="s">
        <v>16</v>
      </c>
      <c r="C59" s="89">
        <v>3</v>
      </c>
      <c r="D59" s="81">
        <v>3</v>
      </c>
      <c r="E59" s="88">
        <v>2</v>
      </c>
      <c r="F59" s="82">
        <v>0</v>
      </c>
      <c r="G59" s="82">
        <v>0</v>
      </c>
      <c r="H59" s="82">
        <v>0</v>
      </c>
      <c r="I59" s="90">
        <v>0</v>
      </c>
      <c r="J59" s="83">
        <v>1</v>
      </c>
      <c r="K59" s="91">
        <v>1</v>
      </c>
      <c r="L59" s="80">
        <v>2</v>
      </c>
      <c r="M59" s="80">
        <v>2</v>
      </c>
      <c r="N59" s="80">
        <v>2</v>
      </c>
    </row>
    <row r="60" spans="1:14" s="1" customFormat="1" x14ac:dyDescent="0.25">
      <c r="A60" s="79" t="s">
        <v>170</v>
      </c>
      <c r="B60" s="84" t="s">
        <v>30</v>
      </c>
      <c r="C60" s="89">
        <v>3</v>
      </c>
      <c r="D60" s="81">
        <v>3</v>
      </c>
      <c r="E60" s="88">
        <v>2</v>
      </c>
      <c r="F60" s="82">
        <v>0</v>
      </c>
      <c r="G60" s="82">
        <v>0</v>
      </c>
      <c r="H60" s="82">
        <v>0</v>
      </c>
      <c r="I60" s="90">
        <v>0</v>
      </c>
      <c r="J60" s="82">
        <v>0</v>
      </c>
      <c r="K60" s="91">
        <v>1</v>
      </c>
      <c r="L60" s="80">
        <v>2</v>
      </c>
      <c r="M60" s="80">
        <v>2</v>
      </c>
      <c r="N60" s="80">
        <v>2</v>
      </c>
    </row>
    <row r="61" spans="1:14" s="1" customFormat="1" x14ac:dyDescent="0.25">
      <c r="A61" s="79" t="s">
        <v>174</v>
      </c>
      <c r="B61" s="79" t="s">
        <v>24</v>
      </c>
      <c r="C61" s="87">
        <v>2</v>
      </c>
      <c r="D61" s="80">
        <v>2</v>
      </c>
      <c r="E61" s="88">
        <v>2</v>
      </c>
      <c r="F61" s="82">
        <v>0</v>
      </c>
      <c r="G61" s="82">
        <v>0</v>
      </c>
      <c r="H61" s="82">
        <v>0</v>
      </c>
      <c r="I61" s="90">
        <v>0</v>
      </c>
      <c r="J61" s="83">
        <v>1</v>
      </c>
      <c r="K61" s="88">
        <v>2</v>
      </c>
      <c r="L61" s="80">
        <v>2</v>
      </c>
      <c r="M61" s="80">
        <v>2</v>
      </c>
      <c r="N61" s="80">
        <v>2</v>
      </c>
    </row>
    <row r="62" spans="1:14" s="1" customFormat="1" x14ac:dyDescent="0.25">
      <c r="A62" s="79" t="s">
        <v>178</v>
      </c>
      <c r="B62" s="84" t="s">
        <v>255</v>
      </c>
      <c r="C62" s="87">
        <v>2</v>
      </c>
      <c r="D62" s="80">
        <v>2</v>
      </c>
      <c r="E62" s="92">
        <v>0</v>
      </c>
      <c r="F62" s="82">
        <v>0</v>
      </c>
      <c r="G62" s="82">
        <v>0</v>
      </c>
      <c r="H62" s="82">
        <v>0</v>
      </c>
      <c r="I62" s="90">
        <v>0</v>
      </c>
      <c r="J62" s="82">
        <v>0</v>
      </c>
      <c r="K62" s="88">
        <v>2</v>
      </c>
      <c r="L62" s="80">
        <v>2</v>
      </c>
      <c r="M62" s="80">
        <v>2</v>
      </c>
      <c r="N62" s="80">
        <v>2</v>
      </c>
    </row>
    <row r="63" spans="1:14" s="1" customFormat="1" x14ac:dyDescent="0.25">
      <c r="A63" s="79" t="s">
        <v>164</v>
      </c>
      <c r="B63" s="79" t="s">
        <v>143</v>
      </c>
      <c r="C63" s="87">
        <v>2</v>
      </c>
      <c r="D63" s="82">
        <v>0</v>
      </c>
      <c r="E63" s="92">
        <v>0</v>
      </c>
      <c r="F63" s="82">
        <v>0</v>
      </c>
      <c r="G63" s="82">
        <v>0</v>
      </c>
      <c r="H63" s="82">
        <v>0</v>
      </c>
      <c r="I63" s="90">
        <v>0</v>
      </c>
      <c r="J63" s="82">
        <v>0</v>
      </c>
      <c r="K63" s="92">
        <v>0</v>
      </c>
      <c r="L63" s="80">
        <v>2</v>
      </c>
      <c r="M63" s="80">
        <v>2</v>
      </c>
      <c r="N63" s="80">
        <v>2</v>
      </c>
    </row>
    <row r="64" spans="1:14" s="12" customFormat="1" x14ac:dyDescent="0.3">
      <c r="A64" s="84" t="s">
        <v>171</v>
      </c>
      <c r="B64" s="84" t="s">
        <v>221</v>
      </c>
      <c r="C64" s="90">
        <v>0</v>
      </c>
      <c r="D64" s="82">
        <v>0</v>
      </c>
      <c r="E64" s="92">
        <v>0</v>
      </c>
      <c r="F64" s="82">
        <v>0</v>
      </c>
      <c r="G64" s="82">
        <v>0</v>
      </c>
      <c r="H64" s="82">
        <v>0</v>
      </c>
      <c r="I64" s="90">
        <v>0</v>
      </c>
      <c r="J64" s="81">
        <v>3</v>
      </c>
      <c r="K64" s="88">
        <v>2</v>
      </c>
      <c r="L64" s="80">
        <v>2</v>
      </c>
      <c r="M64" s="80">
        <v>2</v>
      </c>
      <c r="N64" s="82">
        <v>0</v>
      </c>
    </row>
    <row r="65" spans="1:14" s="12" customFormat="1" x14ac:dyDescent="0.3">
      <c r="A65" s="79" t="s">
        <v>174</v>
      </c>
      <c r="B65" s="79" t="s">
        <v>39</v>
      </c>
      <c r="C65" s="93">
        <v>1</v>
      </c>
      <c r="D65" s="83">
        <v>1</v>
      </c>
      <c r="E65" s="88">
        <v>2</v>
      </c>
      <c r="F65" s="80">
        <v>2</v>
      </c>
      <c r="G65" s="81">
        <v>3</v>
      </c>
      <c r="H65" s="81">
        <v>3</v>
      </c>
      <c r="I65" s="89">
        <v>3</v>
      </c>
      <c r="J65" s="81">
        <v>3</v>
      </c>
      <c r="K65" s="94">
        <v>3</v>
      </c>
      <c r="L65" s="81">
        <v>3</v>
      </c>
      <c r="M65" s="83">
        <v>1</v>
      </c>
      <c r="N65" s="83">
        <v>1</v>
      </c>
    </row>
    <row r="66" spans="1:14" s="1" customFormat="1" x14ac:dyDescent="0.25">
      <c r="A66" s="79" t="s">
        <v>165</v>
      </c>
      <c r="B66" s="79" t="s">
        <v>148</v>
      </c>
      <c r="C66" s="93">
        <v>1</v>
      </c>
      <c r="D66" s="83">
        <v>1</v>
      </c>
      <c r="E66" s="91">
        <v>1</v>
      </c>
      <c r="F66" s="80">
        <v>2</v>
      </c>
      <c r="G66" s="81">
        <v>3</v>
      </c>
      <c r="H66" s="81">
        <v>3</v>
      </c>
      <c r="I66" s="89">
        <v>3</v>
      </c>
      <c r="J66" s="80">
        <v>2</v>
      </c>
      <c r="K66" s="88">
        <v>2</v>
      </c>
      <c r="L66" s="80">
        <v>2</v>
      </c>
      <c r="M66" s="83">
        <v>1</v>
      </c>
      <c r="N66" s="83">
        <v>1</v>
      </c>
    </row>
    <row r="67" spans="1:14" s="1" customFormat="1" x14ac:dyDescent="0.25">
      <c r="A67" s="79" t="s">
        <v>170</v>
      </c>
      <c r="B67" s="79" t="s">
        <v>55</v>
      </c>
      <c r="C67" s="93">
        <v>1</v>
      </c>
      <c r="D67" s="82">
        <v>0</v>
      </c>
      <c r="E67" s="92">
        <v>0</v>
      </c>
      <c r="F67" s="80">
        <v>2</v>
      </c>
      <c r="G67" s="80">
        <v>2</v>
      </c>
      <c r="H67" s="80">
        <v>2</v>
      </c>
      <c r="I67" s="89">
        <v>3</v>
      </c>
      <c r="J67" s="81">
        <v>3</v>
      </c>
      <c r="K67" s="94">
        <v>3</v>
      </c>
      <c r="L67" s="81">
        <v>3</v>
      </c>
      <c r="M67" s="83">
        <v>1</v>
      </c>
      <c r="N67" s="83">
        <v>1</v>
      </c>
    </row>
    <row r="68" spans="1:14" s="1" customFormat="1" x14ac:dyDescent="0.25">
      <c r="A68" s="79" t="s">
        <v>165</v>
      </c>
      <c r="B68" s="79" t="s">
        <v>257</v>
      </c>
      <c r="C68" s="93">
        <v>1</v>
      </c>
      <c r="D68" s="83">
        <v>1</v>
      </c>
      <c r="E68" s="91">
        <v>1</v>
      </c>
      <c r="F68" s="83">
        <v>1</v>
      </c>
      <c r="G68" s="81">
        <v>3</v>
      </c>
      <c r="H68" s="81">
        <v>3</v>
      </c>
      <c r="I68" s="89">
        <v>3</v>
      </c>
      <c r="J68" s="81">
        <v>3</v>
      </c>
      <c r="K68" s="94">
        <v>3</v>
      </c>
      <c r="L68" s="81">
        <v>3</v>
      </c>
      <c r="M68" s="83">
        <v>1</v>
      </c>
      <c r="N68" s="83">
        <v>1</v>
      </c>
    </row>
    <row r="69" spans="1:14" s="1" customFormat="1" x14ac:dyDescent="0.25">
      <c r="A69" s="79" t="s">
        <v>170</v>
      </c>
      <c r="B69" s="79" t="s">
        <v>43</v>
      </c>
      <c r="C69" s="90">
        <v>0</v>
      </c>
      <c r="D69" s="82">
        <v>0</v>
      </c>
      <c r="E69" s="91">
        <v>1</v>
      </c>
      <c r="F69" s="83">
        <v>1</v>
      </c>
      <c r="G69" s="83">
        <v>1</v>
      </c>
      <c r="H69" s="80">
        <v>2</v>
      </c>
      <c r="I69" s="89">
        <v>3</v>
      </c>
      <c r="J69" s="81">
        <v>3</v>
      </c>
      <c r="K69" s="94">
        <v>3</v>
      </c>
      <c r="L69" s="80">
        <v>2</v>
      </c>
      <c r="M69" s="83">
        <v>1</v>
      </c>
      <c r="N69" s="83">
        <v>1</v>
      </c>
    </row>
    <row r="70" spans="1:14" s="1" customFormat="1" ht="11.5" customHeight="1" x14ac:dyDescent="0.25">
      <c r="A70" s="79" t="s">
        <v>168</v>
      </c>
      <c r="B70" s="79" t="s">
        <v>36</v>
      </c>
      <c r="C70" s="90">
        <v>0</v>
      </c>
      <c r="D70" s="82">
        <v>0</v>
      </c>
      <c r="E70" s="91">
        <v>1</v>
      </c>
      <c r="F70" s="83">
        <v>1</v>
      </c>
      <c r="G70" s="83">
        <v>1</v>
      </c>
      <c r="H70" s="80">
        <v>2</v>
      </c>
      <c r="I70" s="89">
        <v>3</v>
      </c>
      <c r="J70" s="81">
        <v>3</v>
      </c>
      <c r="K70" s="94">
        <v>3</v>
      </c>
      <c r="L70" s="80">
        <v>2</v>
      </c>
      <c r="M70" s="83">
        <v>1</v>
      </c>
      <c r="N70" s="82">
        <v>0</v>
      </c>
    </row>
    <row r="71" spans="1:14" s="1" customFormat="1" x14ac:dyDescent="0.25">
      <c r="A71" s="79" t="s">
        <v>168</v>
      </c>
      <c r="B71" s="79" t="s">
        <v>38</v>
      </c>
      <c r="C71" s="90">
        <v>0</v>
      </c>
      <c r="D71" s="82">
        <v>0</v>
      </c>
      <c r="E71" s="91">
        <v>1</v>
      </c>
      <c r="F71" s="83">
        <v>1</v>
      </c>
      <c r="G71" s="83">
        <v>1</v>
      </c>
      <c r="H71" s="81">
        <v>3</v>
      </c>
      <c r="I71" s="89">
        <v>3</v>
      </c>
      <c r="J71" s="81">
        <v>3</v>
      </c>
      <c r="K71" s="88">
        <v>2</v>
      </c>
      <c r="L71" s="83">
        <v>1</v>
      </c>
      <c r="M71" s="83">
        <v>1</v>
      </c>
      <c r="N71" s="82">
        <v>0</v>
      </c>
    </row>
    <row r="72" spans="1:14" s="1" customFormat="1" x14ac:dyDescent="0.25">
      <c r="A72" s="79" t="s">
        <v>167</v>
      </c>
      <c r="B72" s="84" t="s">
        <v>31</v>
      </c>
      <c r="C72" s="90">
        <v>0</v>
      </c>
      <c r="D72" s="82">
        <v>0</v>
      </c>
      <c r="E72" s="92">
        <v>0</v>
      </c>
      <c r="F72" s="83">
        <v>1</v>
      </c>
      <c r="G72" s="81">
        <v>3</v>
      </c>
      <c r="H72" s="81">
        <v>3</v>
      </c>
      <c r="I72" s="89">
        <v>3</v>
      </c>
      <c r="J72" s="81">
        <v>3</v>
      </c>
      <c r="K72" s="94">
        <v>3</v>
      </c>
      <c r="L72" s="80">
        <v>2</v>
      </c>
      <c r="M72" s="83">
        <v>1</v>
      </c>
      <c r="N72" s="83">
        <v>1</v>
      </c>
    </row>
    <row r="73" spans="1:14" s="1" customFormat="1" x14ac:dyDescent="0.25">
      <c r="A73" s="79" t="s">
        <v>172</v>
      </c>
      <c r="B73" s="79" t="s">
        <v>153</v>
      </c>
      <c r="C73" s="90">
        <v>0</v>
      </c>
      <c r="D73" s="82">
        <v>0</v>
      </c>
      <c r="E73" s="92">
        <v>0</v>
      </c>
      <c r="F73" s="82">
        <v>0</v>
      </c>
      <c r="G73" s="83">
        <v>1</v>
      </c>
      <c r="H73" s="80">
        <v>2</v>
      </c>
      <c r="I73" s="89">
        <v>3</v>
      </c>
      <c r="J73" s="81">
        <v>3</v>
      </c>
      <c r="K73" s="94">
        <v>3</v>
      </c>
      <c r="L73" s="80">
        <v>2</v>
      </c>
      <c r="M73" s="83">
        <v>1</v>
      </c>
      <c r="N73" s="82">
        <v>0</v>
      </c>
    </row>
    <row r="74" spans="1:14" s="1" customFormat="1" x14ac:dyDescent="0.25">
      <c r="A74" s="79" t="s">
        <v>165</v>
      </c>
      <c r="B74" s="84" t="s">
        <v>42</v>
      </c>
      <c r="C74" s="90">
        <v>0</v>
      </c>
      <c r="D74" s="82">
        <v>0</v>
      </c>
      <c r="E74" s="88">
        <v>2</v>
      </c>
      <c r="F74" s="80">
        <v>2</v>
      </c>
      <c r="G74" s="80">
        <v>2</v>
      </c>
      <c r="H74" s="81">
        <v>3</v>
      </c>
      <c r="I74" s="87">
        <v>2</v>
      </c>
      <c r="J74" s="80">
        <v>2</v>
      </c>
      <c r="K74" s="88">
        <v>2</v>
      </c>
      <c r="L74" s="80">
        <v>2</v>
      </c>
      <c r="M74" s="83">
        <v>1</v>
      </c>
      <c r="N74" s="82">
        <v>0</v>
      </c>
    </row>
    <row r="75" spans="1:14" s="12" customFormat="1" x14ac:dyDescent="0.3">
      <c r="A75" s="79" t="s">
        <v>170</v>
      </c>
      <c r="B75" s="84" t="s">
        <v>145</v>
      </c>
      <c r="C75" s="90">
        <v>0</v>
      </c>
      <c r="D75" s="82">
        <v>0</v>
      </c>
      <c r="E75" s="92">
        <v>0</v>
      </c>
      <c r="F75" s="80">
        <v>2</v>
      </c>
      <c r="G75" s="80">
        <v>2</v>
      </c>
      <c r="H75" s="81">
        <v>3</v>
      </c>
      <c r="I75" s="87">
        <v>2</v>
      </c>
      <c r="J75" s="80">
        <v>2</v>
      </c>
      <c r="K75" s="88">
        <v>2</v>
      </c>
      <c r="L75" s="80">
        <v>2</v>
      </c>
      <c r="M75" s="83">
        <v>1</v>
      </c>
      <c r="N75" s="83">
        <v>1</v>
      </c>
    </row>
    <row r="76" spans="1:14" s="1" customFormat="1" x14ac:dyDescent="0.25">
      <c r="A76" s="79" t="s">
        <v>167</v>
      </c>
      <c r="B76" s="79" t="s">
        <v>48</v>
      </c>
      <c r="C76" s="90">
        <v>0</v>
      </c>
      <c r="D76" s="82">
        <v>0</v>
      </c>
      <c r="E76" s="92">
        <v>0</v>
      </c>
      <c r="F76" s="83">
        <v>1</v>
      </c>
      <c r="G76" s="83">
        <v>1</v>
      </c>
      <c r="H76" s="83">
        <v>1</v>
      </c>
      <c r="I76" s="87">
        <v>2</v>
      </c>
      <c r="J76" s="81">
        <v>3</v>
      </c>
      <c r="K76" s="94">
        <v>3</v>
      </c>
      <c r="L76" s="81">
        <v>3</v>
      </c>
      <c r="M76" s="83">
        <v>1</v>
      </c>
      <c r="N76" s="82">
        <v>0</v>
      </c>
    </row>
    <row r="77" spans="1:14" s="1" customFormat="1" x14ac:dyDescent="0.25">
      <c r="A77" s="79" t="s">
        <v>173</v>
      </c>
      <c r="B77" s="79" t="s">
        <v>160</v>
      </c>
      <c r="C77" s="93">
        <v>1</v>
      </c>
      <c r="D77" s="81">
        <v>3</v>
      </c>
      <c r="E77" s="88">
        <v>2</v>
      </c>
      <c r="F77" s="80">
        <v>2</v>
      </c>
      <c r="G77" s="83">
        <v>1</v>
      </c>
      <c r="H77" s="83">
        <v>1</v>
      </c>
      <c r="I77" s="93">
        <v>1</v>
      </c>
      <c r="J77" s="83">
        <v>1</v>
      </c>
      <c r="K77" s="91">
        <v>1</v>
      </c>
      <c r="L77" s="83">
        <v>1</v>
      </c>
      <c r="M77" s="83">
        <v>1</v>
      </c>
      <c r="N77" s="83">
        <v>1</v>
      </c>
    </row>
    <row r="78" spans="1:14" s="1" customFormat="1" x14ac:dyDescent="0.25">
      <c r="A78" s="79" t="s">
        <v>176</v>
      </c>
      <c r="B78" s="79" t="s">
        <v>151</v>
      </c>
      <c r="C78" s="90">
        <v>0</v>
      </c>
      <c r="D78" s="82">
        <v>0</v>
      </c>
      <c r="E78" s="88">
        <v>2</v>
      </c>
      <c r="F78" s="81">
        <v>3</v>
      </c>
      <c r="G78" s="81">
        <v>3</v>
      </c>
      <c r="H78" s="81">
        <v>3</v>
      </c>
      <c r="I78" s="89">
        <v>3</v>
      </c>
      <c r="J78" s="81">
        <v>3</v>
      </c>
      <c r="K78" s="94">
        <v>3</v>
      </c>
      <c r="L78" s="80">
        <v>2</v>
      </c>
      <c r="M78" s="82">
        <v>0</v>
      </c>
      <c r="N78" s="82">
        <v>0</v>
      </c>
    </row>
    <row r="79" spans="1:14" s="1" customFormat="1" x14ac:dyDescent="0.25">
      <c r="A79" s="79" t="s">
        <v>178</v>
      </c>
      <c r="B79" s="79" t="s">
        <v>239</v>
      </c>
      <c r="C79" s="90">
        <v>0</v>
      </c>
      <c r="D79" s="82">
        <v>0</v>
      </c>
      <c r="E79" s="92">
        <v>0</v>
      </c>
      <c r="F79" s="83">
        <v>1</v>
      </c>
      <c r="G79" s="80">
        <v>2</v>
      </c>
      <c r="H79" s="81">
        <v>3</v>
      </c>
      <c r="I79" s="89">
        <v>3</v>
      </c>
      <c r="J79" s="81">
        <v>3</v>
      </c>
      <c r="K79" s="94">
        <v>3</v>
      </c>
      <c r="L79" s="81">
        <v>3</v>
      </c>
      <c r="M79" s="82">
        <v>0</v>
      </c>
      <c r="N79" s="82">
        <v>0</v>
      </c>
    </row>
    <row r="80" spans="1:14" s="12" customFormat="1" x14ac:dyDescent="0.3">
      <c r="A80" s="79" t="s">
        <v>172</v>
      </c>
      <c r="B80" s="84" t="s">
        <v>46</v>
      </c>
      <c r="C80" s="90">
        <v>0</v>
      </c>
      <c r="D80" s="82">
        <v>0</v>
      </c>
      <c r="E80" s="92">
        <v>0</v>
      </c>
      <c r="F80" s="83">
        <v>1</v>
      </c>
      <c r="G80" s="83">
        <v>1</v>
      </c>
      <c r="H80" s="83">
        <v>1</v>
      </c>
      <c r="I80" s="89">
        <v>3</v>
      </c>
      <c r="J80" s="81">
        <v>3</v>
      </c>
      <c r="K80" s="88">
        <v>2</v>
      </c>
      <c r="L80" s="80">
        <v>2</v>
      </c>
      <c r="M80" s="82">
        <v>0</v>
      </c>
      <c r="N80" s="82">
        <v>0</v>
      </c>
    </row>
    <row r="81" spans="1:14" s="1" customFormat="1" x14ac:dyDescent="0.25">
      <c r="A81" s="84" t="s">
        <v>166</v>
      </c>
      <c r="B81" s="84" t="s">
        <v>146</v>
      </c>
      <c r="C81" s="90">
        <v>0</v>
      </c>
      <c r="D81" s="82">
        <v>0</v>
      </c>
      <c r="E81" s="92">
        <v>0</v>
      </c>
      <c r="F81" s="82">
        <v>0</v>
      </c>
      <c r="G81" s="81">
        <v>3</v>
      </c>
      <c r="H81" s="81">
        <v>3</v>
      </c>
      <c r="I81" s="89">
        <v>3</v>
      </c>
      <c r="J81" s="81">
        <v>3</v>
      </c>
      <c r="K81" s="88">
        <v>2</v>
      </c>
      <c r="L81" s="82">
        <v>0</v>
      </c>
      <c r="M81" s="82">
        <v>0</v>
      </c>
      <c r="N81" s="82">
        <v>0</v>
      </c>
    </row>
    <row r="82" spans="1:14" s="1" customFormat="1" x14ac:dyDescent="0.25">
      <c r="A82" s="79" t="s">
        <v>166</v>
      </c>
      <c r="B82" s="79" t="s">
        <v>260</v>
      </c>
      <c r="C82" s="90">
        <v>0</v>
      </c>
      <c r="D82" s="82">
        <v>0</v>
      </c>
      <c r="E82" s="92">
        <v>0</v>
      </c>
      <c r="F82" s="82">
        <v>0</v>
      </c>
      <c r="G82" s="81">
        <v>3</v>
      </c>
      <c r="H82" s="81">
        <v>3</v>
      </c>
      <c r="I82" s="89">
        <v>3</v>
      </c>
      <c r="J82" s="82">
        <v>0</v>
      </c>
      <c r="K82" s="92">
        <v>0</v>
      </c>
      <c r="L82" s="82">
        <v>0</v>
      </c>
      <c r="M82" s="82">
        <v>0</v>
      </c>
      <c r="N82" s="82">
        <v>0</v>
      </c>
    </row>
    <row r="83" spans="1:14" s="1" customFormat="1" x14ac:dyDescent="0.25">
      <c r="A83" s="84" t="s">
        <v>171</v>
      </c>
      <c r="B83" s="84" t="s">
        <v>220</v>
      </c>
      <c r="C83" s="90">
        <v>0</v>
      </c>
      <c r="D83" s="82">
        <v>0</v>
      </c>
      <c r="E83" s="92">
        <v>0</v>
      </c>
      <c r="F83" s="82">
        <v>0</v>
      </c>
      <c r="G83" s="82">
        <v>0</v>
      </c>
      <c r="H83" s="80">
        <v>2</v>
      </c>
      <c r="I83" s="89">
        <v>3</v>
      </c>
      <c r="J83" s="81">
        <v>3</v>
      </c>
      <c r="K83" s="94">
        <v>3</v>
      </c>
      <c r="L83" s="80">
        <v>2</v>
      </c>
      <c r="M83" s="82">
        <v>0</v>
      </c>
      <c r="N83" s="82">
        <v>0</v>
      </c>
    </row>
    <row r="84" spans="1:14" s="1" customFormat="1" x14ac:dyDescent="0.25">
      <c r="A84" s="79" t="s">
        <v>172</v>
      </c>
      <c r="B84" s="79" t="s">
        <v>53</v>
      </c>
      <c r="C84" s="90">
        <v>0</v>
      </c>
      <c r="D84" s="82">
        <v>0</v>
      </c>
      <c r="E84" s="92">
        <v>0</v>
      </c>
      <c r="F84" s="82">
        <v>0</v>
      </c>
      <c r="G84" s="80">
        <v>2</v>
      </c>
      <c r="H84" s="81">
        <v>3</v>
      </c>
      <c r="I84" s="89">
        <v>3</v>
      </c>
      <c r="J84" s="80">
        <v>2</v>
      </c>
      <c r="K84" s="92">
        <v>0</v>
      </c>
      <c r="L84" s="82">
        <v>0</v>
      </c>
      <c r="M84" s="82">
        <v>0</v>
      </c>
      <c r="N84" s="82">
        <v>0</v>
      </c>
    </row>
    <row r="85" spans="1:14" s="1" customFormat="1" x14ac:dyDescent="0.25">
      <c r="A85" s="79" t="s">
        <v>175</v>
      </c>
      <c r="B85" s="79" t="s">
        <v>54</v>
      </c>
      <c r="C85" s="90">
        <v>0</v>
      </c>
      <c r="D85" s="82">
        <v>0</v>
      </c>
      <c r="E85" s="92">
        <v>0</v>
      </c>
      <c r="F85" s="82">
        <v>0</v>
      </c>
      <c r="G85" s="82">
        <v>0</v>
      </c>
      <c r="H85" s="81">
        <v>3</v>
      </c>
      <c r="I85" s="89">
        <v>3</v>
      </c>
      <c r="J85" s="81">
        <v>3</v>
      </c>
      <c r="K85" s="94">
        <v>3</v>
      </c>
      <c r="L85" s="80">
        <v>2</v>
      </c>
      <c r="M85" s="82">
        <v>0</v>
      </c>
      <c r="N85" s="82">
        <v>0</v>
      </c>
    </row>
    <row r="86" spans="1:14" s="1" customFormat="1" x14ac:dyDescent="0.25">
      <c r="A86" s="79" t="s">
        <v>172</v>
      </c>
      <c r="B86" s="86" t="s">
        <v>250</v>
      </c>
      <c r="C86" s="90">
        <v>0</v>
      </c>
      <c r="D86" s="82">
        <v>0</v>
      </c>
      <c r="E86" s="92">
        <v>0</v>
      </c>
      <c r="F86" s="82">
        <v>0</v>
      </c>
      <c r="G86" s="82">
        <v>0</v>
      </c>
      <c r="H86" s="81">
        <v>3</v>
      </c>
      <c r="I86" s="89">
        <v>3</v>
      </c>
      <c r="J86" s="81">
        <v>3</v>
      </c>
      <c r="K86" s="92">
        <v>0</v>
      </c>
      <c r="L86" s="82">
        <v>0</v>
      </c>
      <c r="M86" s="82">
        <v>0</v>
      </c>
      <c r="N86" s="82">
        <v>0</v>
      </c>
    </row>
    <row r="87" spans="1:14" s="1" customFormat="1" x14ac:dyDescent="0.25">
      <c r="A87" s="79" t="s">
        <v>172</v>
      </c>
      <c r="B87" s="79" t="s">
        <v>155</v>
      </c>
      <c r="C87" s="90">
        <v>0</v>
      </c>
      <c r="D87" s="82">
        <v>0</v>
      </c>
      <c r="E87" s="92">
        <v>0</v>
      </c>
      <c r="F87" s="82">
        <v>0</v>
      </c>
      <c r="G87" s="80">
        <v>2</v>
      </c>
      <c r="H87" s="81">
        <v>3</v>
      </c>
      <c r="I87" s="89">
        <v>3</v>
      </c>
      <c r="J87" s="81">
        <v>3</v>
      </c>
      <c r="K87" s="88">
        <v>2</v>
      </c>
      <c r="L87" s="82">
        <v>0</v>
      </c>
      <c r="M87" s="82">
        <v>0</v>
      </c>
      <c r="N87" s="82">
        <v>0</v>
      </c>
    </row>
    <row r="88" spans="1:14" s="1" customFormat="1" x14ac:dyDescent="0.25">
      <c r="A88" s="84" t="s">
        <v>171</v>
      </c>
      <c r="B88" s="84" t="s">
        <v>262</v>
      </c>
      <c r="C88" s="90">
        <v>0</v>
      </c>
      <c r="D88" s="82">
        <v>0</v>
      </c>
      <c r="E88" s="92">
        <v>0</v>
      </c>
      <c r="F88" s="82">
        <v>0</v>
      </c>
      <c r="G88" s="80">
        <v>2</v>
      </c>
      <c r="H88" s="81">
        <v>3</v>
      </c>
      <c r="I88" s="89">
        <v>3</v>
      </c>
      <c r="J88" s="80">
        <v>2</v>
      </c>
      <c r="K88" s="88">
        <v>2</v>
      </c>
      <c r="L88" s="82">
        <v>0</v>
      </c>
      <c r="M88" s="82">
        <v>0</v>
      </c>
      <c r="N88" s="82">
        <v>0</v>
      </c>
    </row>
    <row r="89" spans="1:14" s="1" customFormat="1" x14ac:dyDescent="0.25">
      <c r="A89" s="79" t="s">
        <v>172</v>
      </c>
      <c r="B89" s="84" t="s">
        <v>50</v>
      </c>
      <c r="C89" s="90">
        <v>0</v>
      </c>
      <c r="D89" s="82">
        <v>0</v>
      </c>
      <c r="E89" s="92">
        <v>0</v>
      </c>
      <c r="F89" s="82">
        <v>0</v>
      </c>
      <c r="G89" s="80">
        <v>2</v>
      </c>
      <c r="H89" s="81">
        <v>3</v>
      </c>
      <c r="I89" s="89">
        <v>3</v>
      </c>
      <c r="J89" s="80">
        <v>2</v>
      </c>
      <c r="K89" s="88">
        <v>2</v>
      </c>
      <c r="L89" s="82">
        <v>0</v>
      </c>
      <c r="M89" s="82">
        <v>0</v>
      </c>
      <c r="N89" s="82">
        <v>0</v>
      </c>
    </row>
    <row r="90" spans="1:14" s="1" customFormat="1" x14ac:dyDescent="0.25">
      <c r="A90" s="79" t="s">
        <v>178</v>
      </c>
      <c r="B90" s="84" t="s">
        <v>51</v>
      </c>
      <c r="C90" s="90">
        <v>0</v>
      </c>
      <c r="D90" s="82">
        <v>0</v>
      </c>
      <c r="E90" s="92">
        <v>0</v>
      </c>
      <c r="F90" s="82">
        <v>0</v>
      </c>
      <c r="G90" s="80">
        <v>2</v>
      </c>
      <c r="H90" s="81">
        <v>3</v>
      </c>
      <c r="I90" s="89">
        <v>3</v>
      </c>
      <c r="J90" s="81">
        <v>3</v>
      </c>
      <c r="K90" s="94">
        <v>3</v>
      </c>
      <c r="L90" s="80">
        <v>2</v>
      </c>
      <c r="M90" s="82">
        <v>0</v>
      </c>
      <c r="N90" s="82">
        <v>0</v>
      </c>
    </row>
    <row r="91" spans="1:14" s="1" customFormat="1" x14ac:dyDescent="0.25">
      <c r="A91" s="79" t="s">
        <v>169</v>
      </c>
      <c r="B91" s="79" t="s">
        <v>41</v>
      </c>
      <c r="C91" s="90">
        <v>0</v>
      </c>
      <c r="D91" s="83">
        <v>1</v>
      </c>
      <c r="E91" s="88">
        <v>2</v>
      </c>
      <c r="F91" s="81">
        <v>3</v>
      </c>
      <c r="G91" s="81">
        <v>3</v>
      </c>
      <c r="H91" s="80">
        <v>2</v>
      </c>
      <c r="I91" s="87">
        <v>2</v>
      </c>
      <c r="J91" s="80">
        <v>2</v>
      </c>
      <c r="K91" s="88">
        <v>2</v>
      </c>
      <c r="L91" s="83">
        <v>1</v>
      </c>
      <c r="M91" s="82">
        <v>0</v>
      </c>
      <c r="N91" s="82">
        <v>0</v>
      </c>
    </row>
    <row r="92" spans="1:14" s="1" customFormat="1" x14ac:dyDescent="0.25">
      <c r="A92" s="79" t="s">
        <v>174</v>
      </c>
      <c r="B92" s="79" t="s">
        <v>45</v>
      </c>
      <c r="C92" s="90">
        <v>0</v>
      </c>
      <c r="D92" s="83">
        <v>1</v>
      </c>
      <c r="E92" s="88">
        <v>2</v>
      </c>
      <c r="F92" s="81">
        <v>3</v>
      </c>
      <c r="G92" s="81">
        <v>3</v>
      </c>
      <c r="H92" s="80">
        <v>2</v>
      </c>
      <c r="I92" s="87">
        <v>2</v>
      </c>
      <c r="J92" s="80">
        <v>2</v>
      </c>
      <c r="K92" s="88">
        <v>2</v>
      </c>
      <c r="L92" s="83">
        <v>1</v>
      </c>
      <c r="M92" s="82">
        <v>0</v>
      </c>
      <c r="N92" s="82">
        <v>0</v>
      </c>
    </row>
    <row r="93" spans="1:14" s="1" customFormat="1" x14ac:dyDescent="0.25">
      <c r="A93" s="79" t="s">
        <v>176</v>
      </c>
      <c r="B93" s="79" t="s">
        <v>149</v>
      </c>
      <c r="C93" s="90">
        <v>0</v>
      </c>
      <c r="D93" s="82">
        <v>0</v>
      </c>
      <c r="E93" s="88">
        <v>2</v>
      </c>
      <c r="F93" s="81">
        <v>3</v>
      </c>
      <c r="G93" s="81">
        <v>3</v>
      </c>
      <c r="H93" s="81">
        <v>3</v>
      </c>
      <c r="I93" s="87">
        <v>2</v>
      </c>
      <c r="J93" s="82">
        <v>0</v>
      </c>
      <c r="K93" s="92">
        <v>0</v>
      </c>
      <c r="L93" s="82">
        <v>0</v>
      </c>
      <c r="M93" s="82">
        <v>0</v>
      </c>
      <c r="N93" s="82">
        <v>0</v>
      </c>
    </row>
    <row r="94" spans="1:14" s="1" customFormat="1" x14ac:dyDescent="0.25">
      <c r="A94" s="84" t="s">
        <v>229</v>
      </c>
      <c r="B94" s="84" t="s">
        <v>234</v>
      </c>
      <c r="C94" s="90">
        <v>0</v>
      </c>
      <c r="D94" s="82">
        <v>0</v>
      </c>
      <c r="E94" s="92">
        <v>0</v>
      </c>
      <c r="F94" s="80">
        <v>2</v>
      </c>
      <c r="G94" s="80">
        <v>2</v>
      </c>
      <c r="H94" s="80">
        <v>2</v>
      </c>
      <c r="I94" s="87">
        <v>2</v>
      </c>
      <c r="J94" s="80">
        <v>2</v>
      </c>
      <c r="K94" s="88">
        <v>2</v>
      </c>
      <c r="L94" s="82">
        <v>0</v>
      </c>
      <c r="M94" s="82">
        <v>0</v>
      </c>
      <c r="N94" s="82">
        <v>0</v>
      </c>
    </row>
    <row r="95" spans="1:14" s="1" customFormat="1" x14ac:dyDescent="0.25">
      <c r="A95" s="79" t="s">
        <v>176</v>
      </c>
      <c r="B95" s="84" t="s">
        <v>47</v>
      </c>
      <c r="C95" s="90">
        <v>0</v>
      </c>
      <c r="D95" s="82">
        <v>0</v>
      </c>
      <c r="E95" s="92">
        <v>0</v>
      </c>
      <c r="F95" s="80">
        <v>2</v>
      </c>
      <c r="G95" s="80">
        <v>2</v>
      </c>
      <c r="H95" s="80">
        <v>2</v>
      </c>
      <c r="I95" s="87">
        <v>2</v>
      </c>
      <c r="J95" s="80">
        <v>2</v>
      </c>
      <c r="K95" s="88">
        <v>2</v>
      </c>
      <c r="L95" s="82">
        <v>0</v>
      </c>
      <c r="M95" s="82">
        <v>0</v>
      </c>
      <c r="N95" s="82">
        <v>0</v>
      </c>
    </row>
    <row r="96" spans="1:14" s="1" customFormat="1" x14ac:dyDescent="0.25">
      <c r="A96" s="84" t="s">
        <v>229</v>
      </c>
      <c r="B96" s="84" t="s">
        <v>232</v>
      </c>
      <c r="C96" s="90">
        <v>0</v>
      </c>
      <c r="D96" s="82">
        <v>0</v>
      </c>
      <c r="E96" s="92">
        <v>0</v>
      </c>
      <c r="F96" s="80">
        <v>2</v>
      </c>
      <c r="G96" s="80">
        <v>2</v>
      </c>
      <c r="H96" s="80">
        <v>2</v>
      </c>
      <c r="I96" s="87">
        <v>2</v>
      </c>
      <c r="J96" s="80">
        <v>2</v>
      </c>
      <c r="K96" s="88">
        <v>2</v>
      </c>
      <c r="L96" s="82">
        <v>0</v>
      </c>
      <c r="M96" s="82">
        <v>0</v>
      </c>
      <c r="N96" s="82">
        <v>0</v>
      </c>
    </row>
    <row r="97" spans="1:14" s="1" customFormat="1" x14ac:dyDescent="0.25">
      <c r="A97" s="84" t="s">
        <v>176</v>
      </c>
      <c r="B97" s="84" t="s">
        <v>162</v>
      </c>
      <c r="C97" s="90">
        <v>0</v>
      </c>
      <c r="D97" s="82">
        <v>0</v>
      </c>
      <c r="E97" s="92">
        <v>0</v>
      </c>
      <c r="F97" s="80">
        <v>2</v>
      </c>
      <c r="G97" s="81">
        <v>3</v>
      </c>
      <c r="H97" s="81">
        <v>3</v>
      </c>
      <c r="I97" s="87">
        <v>2</v>
      </c>
      <c r="J97" s="80">
        <v>2</v>
      </c>
      <c r="K97" s="92">
        <v>0</v>
      </c>
      <c r="L97" s="82">
        <v>0</v>
      </c>
      <c r="M97" s="82">
        <v>0</v>
      </c>
      <c r="N97" s="82">
        <v>0</v>
      </c>
    </row>
    <row r="98" spans="1:14" s="1" customFormat="1" x14ac:dyDescent="0.25">
      <c r="A98" s="84" t="s">
        <v>229</v>
      </c>
      <c r="B98" s="84" t="s">
        <v>230</v>
      </c>
      <c r="C98" s="90">
        <v>0</v>
      </c>
      <c r="D98" s="82">
        <v>0</v>
      </c>
      <c r="E98" s="92">
        <v>0</v>
      </c>
      <c r="F98" s="80">
        <v>2</v>
      </c>
      <c r="G98" s="80">
        <v>2</v>
      </c>
      <c r="H98" s="80">
        <v>2</v>
      </c>
      <c r="I98" s="87">
        <v>2</v>
      </c>
      <c r="J98" s="80">
        <v>2</v>
      </c>
      <c r="K98" s="88">
        <v>2</v>
      </c>
      <c r="L98" s="82">
        <v>0</v>
      </c>
      <c r="M98" s="82">
        <v>0</v>
      </c>
      <c r="N98" s="82">
        <v>0</v>
      </c>
    </row>
    <row r="99" spans="1:14" s="1" customFormat="1" x14ac:dyDescent="0.25">
      <c r="A99" s="84" t="s">
        <v>229</v>
      </c>
      <c r="B99" s="84" t="s">
        <v>235</v>
      </c>
      <c r="C99" s="90">
        <v>0</v>
      </c>
      <c r="D99" s="82">
        <v>0</v>
      </c>
      <c r="E99" s="92">
        <v>0</v>
      </c>
      <c r="F99" s="82">
        <v>0</v>
      </c>
      <c r="G99" s="80">
        <v>2</v>
      </c>
      <c r="H99" s="80">
        <v>2</v>
      </c>
      <c r="I99" s="87">
        <v>2</v>
      </c>
      <c r="J99" s="80">
        <v>2</v>
      </c>
      <c r="K99" s="88">
        <v>2</v>
      </c>
      <c r="L99" s="80">
        <v>2</v>
      </c>
      <c r="M99" s="82">
        <v>0</v>
      </c>
      <c r="N99" s="82">
        <v>0</v>
      </c>
    </row>
    <row r="100" spans="1:14" s="1" customFormat="1" x14ac:dyDescent="0.25">
      <c r="A100" s="84" t="s">
        <v>171</v>
      </c>
      <c r="B100" s="84" t="s">
        <v>224</v>
      </c>
      <c r="C100" s="90">
        <v>0</v>
      </c>
      <c r="D100" s="82">
        <v>0</v>
      </c>
      <c r="E100" s="92">
        <v>0</v>
      </c>
      <c r="F100" s="82">
        <v>0</v>
      </c>
      <c r="G100" s="82">
        <v>0</v>
      </c>
      <c r="H100" s="82">
        <v>0</v>
      </c>
      <c r="I100" s="87">
        <v>2</v>
      </c>
      <c r="J100" s="80">
        <v>2</v>
      </c>
      <c r="K100" s="88">
        <v>2</v>
      </c>
      <c r="L100" s="80">
        <v>2</v>
      </c>
      <c r="M100" s="82">
        <v>0</v>
      </c>
      <c r="N100" s="82">
        <v>0</v>
      </c>
    </row>
    <row r="101" spans="1:14" s="1" customFormat="1" x14ac:dyDescent="0.25">
      <c r="A101" s="79" t="s">
        <v>172</v>
      </c>
      <c r="B101" s="79" t="s">
        <v>249</v>
      </c>
      <c r="C101" s="90">
        <v>0</v>
      </c>
      <c r="D101" s="82">
        <v>0</v>
      </c>
      <c r="E101" s="92">
        <v>0</v>
      </c>
      <c r="F101" s="82">
        <v>0</v>
      </c>
      <c r="G101" s="80">
        <v>2</v>
      </c>
      <c r="H101" s="80">
        <v>2</v>
      </c>
      <c r="I101" s="87">
        <v>2</v>
      </c>
      <c r="J101" s="80">
        <v>2</v>
      </c>
      <c r="K101" s="88">
        <v>2</v>
      </c>
      <c r="L101" s="82">
        <v>0</v>
      </c>
      <c r="M101" s="82">
        <v>0</v>
      </c>
      <c r="N101" s="82">
        <v>0</v>
      </c>
    </row>
    <row r="102" spans="1:14" s="1" customFormat="1" x14ac:dyDescent="0.25">
      <c r="A102" s="79" t="s">
        <v>165</v>
      </c>
      <c r="B102" s="79" t="s">
        <v>254</v>
      </c>
      <c r="C102" s="90">
        <v>0</v>
      </c>
      <c r="D102" s="82">
        <v>0</v>
      </c>
      <c r="E102" s="92">
        <v>0</v>
      </c>
      <c r="F102" s="82">
        <v>0</v>
      </c>
      <c r="G102" s="80">
        <v>2</v>
      </c>
      <c r="H102" s="80">
        <v>2</v>
      </c>
      <c r="I102" s="87">
        <v>2</v>
      </c>
      <c r="J102" s="80">
        <v>2</v>
      </c>
      <c r="K102" s="88">
        <v>2</v>
      </c>
      <c r="L102" s="80">
        <v>2</v>
      </c>
      <c r="M102" s="82">
        <v>0</v>
      </c>
      <c r="N102" s="82">
        <v>0</v>
      </c>
    </row>
    <row r="103" spans="1:14" s="1" customFormat="1" x14ac:dyDescent="0.25">
      <c r="A103" s="79" t="s">
        <v>165</v>
      </c>
      <c r="B103" s="84" t="s">
        <v>49</v>
      </c>
      <c r="C103" s="90">
        <v>0</v>
      </c>
      <c r="D103" s="82">
        <v>0</v>
      </c>
      <c r="E103" s="92">
        <v>0</v>
      </c>
      <c r="F103" s="82">
        <v>0</v>
      </c>
      <c r="G103" s="80">
        <v>2</v>
      </c>
      <c r="H103" s="80">
        <v>2</v>
      </c>
      <c r="I103" s="87">
        <v>2</v>
      </c>
      <c r="J103" s="80">
        <v>2</v>
      </c>
      <c r="K103" s="88">
        <v>2</v>
      </c>
      <c r="L103" s="80">
        <v>2</v>
      </c>
      <c r="M103" s="82">
        <v>0</v>
      </c>
      <c r="N103" s="82">
        <v>0</v>
      </c>
    </row>
    <row r="104" spans="1:14" s="1" customFormat="1" x14ac:dyDescent="0.25">
      <c r="A104" s="79" t="s">
        <v>169</v>
      </c>
      <c r="B104" s="79" t="s">
        <v>74</v>
      </c>
      <c r="C104" s="90">
        <v>0</v>
      </c>
      <c r="D104" s="82">
        <v>0</v>
      </c>
      <c r="E104" s="92">
        <v>0</v>
      </c>
      <c r="F104" s="82">
        <v>0</v>
      </c>
      <c r="G104" s="82">
        <v>0</v>
      </c>
      <c r="H104" s="82">
        <v>0</v>
      </c>
      <c r="I104" s="87">
        <v>2</v>
      </c>
      <c r="J104" s="80">
        <v>2</v>
      </c>
      <c r="K104" s="88">
        <v>2</v>
      </c>
      <c r="L104" s="80">
        <v>2</v>
      </c>
      <c r="M104" s="82">
        <v>0</v>
      </c>
      <c r="N104" s="82">
        <v>0</v>
      </c>
    </row>
    <row r="105" spans="1:14" s="1" customFormat="1" x14ac:dyDescent="0.25">
      <c r="A105" s="84" t="s">
        <v>229</v>
      </c>
      <c r="B105" s="84" t="s">
        <v>233</v>
      </c>
      <c r="C105" s="90">
        <v>0</v>
      </c>
      <c r="D105" s="80">
        <v>2</v>
      </c>
      <c r="E105" s="88">
        <v>2</v>
      </c>
      <c r="F105" s="81">
        <v>3</v>
      </c>
      <c r="G105" s="80">
        <v>2</v>
      </c>
      <c r="H105" s="80">
        <v>2</v>
      </c>
      <c r="I105" s="90">
        <v>0</v>
      </c>
      <c r="J105" s="82">
        <v>0</v>
      </c>
      <c r="K105" s="92">
        <v>0</v>
      </c>
      <c r="L105" s="82">
        <v>0</v>
      </c>
      <c r="M105" s="82">
        <v>0</v>
      </c>
      <c r="N105" s="82">
        <v>0</v>
      </c>
    </row>
    <row r="106" spans="1:14" s="1" customFormat="1" x14ac:dyDescent="0.25">
      <c r="A106" s="84" t="s">
        <v>165</v>
      </c>
      <c r="B106" s="84" t="s">
        <v>327</v>
      </c>
      <c r="C106" s="90">
        <v>0</v>
      </c>
      <c r="D106" s="82">
        <v>0</v>
      </c>
      <c r="E106" s="88">
        <v>2</v>
      </c>
      <c r="F106" s="81">
        <v>3</v>
      </c>
      <c r="G106" s="81">
        <v>3</v>
      </c>
      <c r="H106" s="80">
        <v>2</v>
      </c>
      <c r="I106" s="90">
        <v>0</v>
      </c>
      <c r="J106" s="82">
        <v>0</v>
      </c>
      <c r="K106" s="92">
        <v>0</v>
      </c>
      <c r="L106" s="82">
        <v>0</v>
      </c>
      <c r="M106" s="82">
        <v>0</v>
      </c>
      <c r="N106" s="82">
        <v>0</v>
      </c>
    </row>
    <row r="107" spans="1:14" s="1" customFormat="1" x14ac:dyDescent="0.25">
      <c r="A107" s="84" t="s">
        <v>171</v>
      </c>
      <c r="B107" s="84" t="s">
        <v>227</v>
      </c>
      <c r="C107" s="90">
        <v>0</v>
      </c>
      <c r="D107" s="82">
        <v>0</v>
      </c>
      <c r="E107" s="92">
        <v>0</v>
      </c>
      <c r="F107" s="81">
        <v>3</v>
      </c>
      <c r="G107" s="81">
        <v>3</v>
      </c>
      <c r="H107" s="80">
        <v>2</v>
      </c>
      <c r="I107" s="90">
        <v>0</v>
      </c>
      <c r="J107" s="82">
        <v>0</v>
      </c>
      <c r="K107" s="92">
        <v>0</v>
      </c>
      <c r="L107" s="82">
        <v>0</v>
      </c>
      <c r="M107" s="82">
        <v>0</v>
      </c>
      <c r="N107" s="82">
        <v>0</v>
      </c>
    </row>
    <row r="108" spans="1:14" s="1" customFormat="1" x14ac:dyDescent="0.25">
      <c r="A108" s="79" t="s">
        <v>176</v>
      </c>
      <c r="B108" s="79" t="s">
        <v>150</v>
      </c>
      <c r="C108" s="89">
        <v>3</v>
      </c>
      <c r="D108" s="81">
        <v>3</v>
      </c>
      <c r="E108" s="94">
        <v>3</v>
      </c>
      <c r="F108" s="80">
        <v>2</v>
      </c>
      <c r="G108" s="82">
        <v>0</v>
      </c>
      <c r="H108" s="82">
        <v>0</v>
      </c>
      <c r="I108" s="90">
        <v>0</v>
      </c>
      <c r="J108" s="82">
        <v>0</v>
      </c>
      <c r="K108" s="92">
        <v>0</v>
      </c>
      <c r="L108" s="82">
        <v>0</v>
      </c>
      <c r="M108" s="82">
        <v>0</v>
      </c>
      <c r="N108" s="80">
        <v>2</v>
      </c>
    </row>
    <row r="109" spans="1:14" s="1" customFormat="1" x14ac:dyDescent="0.25">
      <c r="A109" s="84" t="s">
        <v>229</v>
      </c>
      <c r="B109" s="84" t="s">
        <v>236</v>
      </c>
      <c r="C109" s="87">
        <v>2</v>
      </c>
      <c r="D109" s="80">
        <v>2</v>
      </c>
      <c r="E109" s="88">
        <v>2</v>
      </c>
      <c r="F109" s="80">
        <v>2</v>
      </c>
      <c r="G109" s="80">
        <v>2</v>
      </c>
      <c r="H109" s="82">
        <v>0</v>
      </c>
      <c r="I109" s="90">
        <v>0</v>
      </c>
      <c r="J109" s="82">
        <v>0</v>
      </c>
      <c r="K109" s="92">
        <v>0</v>
      </c>
      <c r="L109" s="82">
        <v>0</v>
      </c>
      <c r="M109" s="82">
        <v>0</v>
      </c>
      <c r="N109" s="82">
        <v>0</v>
      </c>
    </row>
    <row r="110" spans="1:14" s="1" customFormat="1" x14ac:dyDescent="0.25">
      <c r="A110" s="79" t="s">
        <v>166</v>
      </c>
      <c r="B110" s="79" t="s">
        <v>158</v>
      </c>
      <c r="C110" s="90">
        <v>0</v>
      </c>
      <c r="D110" s="83">
        <v>1</v>
      </c>
      <c r="E110" s="91">
        <v>1</v>
      </c>
      <c r="F110" s="80">
        <v>2</v>
      </c>
      <c r="G110" s="81">
        <v>3</v>
      </c>
      <c r="H110" s="81">
        <v>3</v>
      </c>
      <c r="I110" s="90">
        <v>0</v>
      </c>
      <c r="J110" s="82">
        <v>0</v>
      </c>
      <c r="K110" s="92">
        <v>0</v>
      </c>
      <c r="L110" s="82">
        <v>0</v>
      </c>
      <c r="M110" s="82">
        <v>0</v>
      </c>
      <c r="N110" s="82">
        <v>0</v>
      </c>
    </row>
    <row r="111" spans="1:14" s="1" customFormat="1" x14ac:dyDescent="0.25">
      <c r="A111" s="79" t="s">
        <v>166</v>
      </c>
      <c r="B111" s="79" t="s">
        <v>157</v>
      </c>
      <c r="C111" s="90">
        <v>0</v>
      </c>
      <c r="D111" s="82">
        <v>0</v>
      </c>
      <c r="E111" s="92">
        <v>0</v>
      </c>
      <c r="F111" s="80">
        <v>2</v>
      </c>
      <c r="G111" s="81">
        <v>3</v>
      </c>
      <c r="H111" s="81">
        <v>3</v>
      </c>
      <c r="I111" s="90">
        <v>0</v>
      </c>
      <c r="J111" s="82">
        <v>0</v>
      </c>
      <c r="K111" s="92">
        <v>0</v>
      </c>
      <c r="L111" s="82">
        <v>0</v>
      </c>
      <c r="M111" s="82">
        <v>0</v>
      </c>
      <c r="N111" s="82">
        <v>0</v>
      </c>
    </row>
    <row r="112" spans="1:14" s="1" customFormat="1" x14ac:dyDescent="0.25">
      <c r="A112" s="84" t="s">
        <v>171</v>
      </c>
      <c r="B112" s="84" t="s">
        <v>263</v>
      </c>
      <c r="C112" s="89">
        <v>3</v>
      </c>
      <c r="D112" s="81">
        <v>3</v>
      </c>
      <c r="E112" s="94">
        <v>3</v>
      </c>
      <c r="F112" s="82">
        <v>0</v>
      </c>
      <c r="G112" s="82">
        <v>0</v>
      </c>
      <c r="H112" s="82">
        <v>0</v>
      </c>
      <c r="I112" s="90">
        <v>0</v>
      </c>
      <c r="J112" s="82">
        <v>0</v>
      </c>
      <c r="K112" s="92">
        <v>0</v>
      </c>
      <c r="L112" s="82">
        <v>0</v>
      </c>
      <c r="M112" s="82">
        <v>0</v>
      </c>
      <c r="N112" s="82">
        <v>0</v>
      </c>
    </row>
    <row r="113" spans="1:14" s="1" customFormat="1" x14ac:dyDescent="0.25">
      <c r="A113" s="79" t="s">
        <v>171</v>
      </c>
      <c r="B113" s="79" t="s">
        <v>252</v>
      </c>
      <c r="C113" s="90">
        <v>0</v>
      </c>
      <c r="D113" s="82">
        <v>0</v>
      </c>
      <c r="E113" s="92">
        <v>0</v>
      </c>
      <c r="F113" s="82">
        <v>0</v>
      </c>
      <c r="G113" s="82">
        <v>0</v>
      </c>
      <c r="H113" s="82">
        <v>0</v>
      </c>
      <c r="I113" s="90">
        <v>0</v>
      </c>
      <c r="J113" s="80">
        <v>2</v>
      </c>
      <c r="K113" s="88">
        <v>2</v>
      </c>
      <c r="L113" s="80">
        <v>2</v>
      </c>
      <c r="M113" s="82">
        <v>0</v>
      </c>
      <c r="N113" s="82">
        <v>0</v>
      </c>
    </row>
    <row r="114" spans="1:14" s="1" customFormat="1" x14ac:dyDescent="0.25">
      <c r="A114" s="79" t="s">
        <v>178</v>
      </c>
      <c r="B114" s="84" t="s">
        <v>261</v>
      </c>
      <c r="C114" s="90">
        <v>0</v>
      </c>
      <c r="D114" s="82">
        <v>0</v>
      </c>
      <c r="E114" s="92">
        <v>0</v>
      </c>
      <c r="F114" s="82">
        <v>0</v>
      </c>
      <c r="G114" s="82">
        <v>0</v>
      </c>
      <c r="H114" s="82">
        <v>0</v>
      </c>
      <c r="I114" s="90">
        <v>0</v>
      </c>
      <c r="J114" s="81">
        <v>3</v>
      </c>
      <c r="K114" s="92">
        <v>0</v>
      </c>
      <c r="L114" s="82">
        <v>0</v>
      </c>
      <c r="M114" s="82">
        <v>0</v>
      </c>
      <c r="N114" s="82">
        <v>0</v>
      </c>
    </row>
    <row r="115" spans="1:14" s="12" customFormat="1" x14ac:dyDescent="0.3">
      <c r="A115" s="11"/>
      <c r="B115" s="1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s="12" customFormat="1" x14ac:dyDescent="0.3">
      <c r="A116" s="11"/>
      <c r="B116" s="1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s="9" customFormat="1" x14ac:dyDescent="0.3">
      <c r="A117" s="96">
        <v>3</v>
      </c>
      <c r="B117" s="15" t="s">
        <v>142</v>
      </c>
      <c r="C117" s="9">
        <f t="shared" ref="C117:N117" si="0">COUNTIF(C2:C114,"3")</f>
        <v>18</v>
      </c>
      <c r="D117" s="9">
        <f t="shared" si="0"/>
        <v>18</v>
      </c>
      <c r="E117" s="9">
        <f t="shared" si="0"/>
        <v>12</v>
      </c>
      <c r="F117" s="9">
        <f t="shared" si="0"/>
        <v>14</v>
      </c>
      <c r="G117" s="9">
        <f t="shared" si="0"/>
        <v>24</v>
      </c>
      <c r="H117" s="9">
        <f t="shared" si="0"/>
        <v>33</v>
      </c>
      <c r="I117" s="9">
        <f t="shared" si="0"/>
        <v>35</v>
      </c>
      <c r="J117" s="9">
        <f t="shared" si="0"/>
        <v>33</v>
      </c>
      <c r="K117" s="9">
        <f t="shared" si="0"/>
        <v>30</v>
      </c>
      <c r="L117" s="9">
        <f t="shared" si="0"/>
        <v>21</v>
      </c>
      <c r="M117" s="9">
        <f t="shared" si="0"/>
        <v>14</v>
      </c>
      <c r="N117" s="9">
        <f t="shared" si="0"/>
        <v>11</v>
      </c>
    </row>
    <row r="118" spans="1:14" s="9" customFormat="1" x14ac:dyDescent="0.3">
      <c r="A118" s="97">
        <v>2</v>
      </c>
      <c r="B118" s="15" t="s">
        <v>141</v>
      </c>
      <c r="C118" s="9">
        <f t="shared" ref="C118:N118" si="1">COUNTIF(C2:C114,"2")</f>
        <v>29</v>
      </c>
      <c r="D118" s="9">
        <f t="shared" si="1"/>
        <v>29</v>
      </c>
      <c r="E118" s="9">
        <f t="shared" si="1"/>
        <v>40</v>
      </c>
      <c r="F118" s="9">
        <f t="shared" si="1"/>
        <v>41</v>
      </c>
      <c r="G118" s="9">
        <f t="shared" si="1"/>
        <v>44</v>
      </c>
      <c r="H118" s="9">
        <f t="shared" si="1"/>
        <v>42</v>
      </c>
      <c r="I118" s="9">
        <f t="shared" si="1"/>
        <v>47</v>
      </c>
      <c r="J118" s="9">
        <f t="shared" si="1"/>
        <v>52</v>
      </c>
      <c r="K118" s="9">
        <f t="shared" si="1"/>
        <v>57</v>
      </c>
      <c r="L118" s="9">
        <f t="shared" si="1"/>
        <v>64</v>
      </c>
      <c r="M118" s="9">
        <f t="shared" si="1"/>
        <v>49</v>
      </c>
      <c r="N118" s="9">
        <f t="shared" si="1"/>
        <v>40</v>
      </c>
    </row>
    <row r="119" spans="1:14" s="9" customFormat="1" x14ac:dyDescent="0.3">
      <c r="A119" s="98">
        <v>1</v>
      </c>
      <c r="B119" s="15" t="s">
        <v>199</v>
      </c>
      <c r="C119" s="9">
        <f t="shared" ref="C119:N119" si="2">COUNTIF(C2:C114,"1")</f>
        <v>6</v>
      </c>
      <c r="D119" s="9">
        <f t="shared" si="2"/>
        <v>8</v>
      </c>
      <c r="E119" s="9">
        <f t="shared" si="2"/>
        <v>8</v>
      </c>
      <c r="F119" s="9">
        <f t="shared" si="2"/>
        <v>16</v>
      </c>
      <c r="G119" s="9">
        <f t="shared" si="2"/>
        <v>13</v>
      </c>
      <c r="H119" s="9">
        <f t="shared" si="2"/>
        <v>5</v>
      </c>
      <c r="I119" s="9">
        <f t="shared" si="2"/>
        <v>2</v>
      </c>
      <c r="J119" s="9">
        <f t="shared" si="2"/>
        <v>5</v>
      </c>
      <c r="K119" s="9">
        <f t="shared" si="2"/>
        <v>5</v>
      </c>
      <c r="L119" s="9">
        <f t="shared" si="2"/>
        <v>5</v>
      </c>
      <c r="M119" s="9">
        <f t="shared" si="2"/>
        <v>13</v>
      </c>
      <c r="N119" s="9">
        <f t="shared" si="2"/>
        <v>10</v>
      </c>
    </row>
    <row r="120" spans="1:14" s="9" customFormat="1" ht="12" thickBot="1" x14ac:dyDescent="0.35">
      <c r="A120" s="21">
        <v>0</v>
      </c>
      <c r="B120" s="9" t="s">
        <v>238</v>
      </c>
      <c r="C120" s="48">
        <f t="shared" ref="C120:N120" si="3">COUNTIF(C2:C114,"0")</f>
        <v>60</v>
      </c>
      <c r="D120" s="48">
        <f t="shared" si="3"/>
        <v>58</v>
      </c>
      <c r="E120" s="48">
        <f t="shared" si="3"/>
        <v>52</v>
      </c>
      <c r="F120" s="48">
        <f t="shared" si="3"/>
        <v>41</v>
      </c>
      <c r="G120" s="48">
        <f t="shared" si="3"/>
        <v>31</v>
      </c>
      <c r="H120" s="48">
        <f t="shared" si="3"/>
        <v>33</v>
      </c>
      <c r="I120" s="48">
        <f t="shared" si="3"/>
        <v>29</v>
      </c>
      <c r="J120" s="48">
        <f t="shared" si="3"/>
        <v>23</v>
      </c>
      <c r="K120" s="48">
        <f t="shared" si="3"/>
        <v>21</v>
      </c>
      <c r="L120" s="48">
        <f t="shared" si="3"/>
        <v>23</v>
      </c>
      <c r="M120" s="48">
        <f t="shared" si="3"/>
        <v>37</v>
      </c>
      <c r="N120" s="48">
        <f t="shared" si="3"/>
        <v>52</v>
      </c>
    </row>
    <row r="121" spans="1:14" s="9" customFormat="1" ht="12" thickBot="1" x14ac:dyDescent="0.35">
      <c r="B121" s="60" t="s">
        <v>141</v>
      </c>
      <c r="C121" s="49">
        <f>SUM(C117:C118)</f>
        <v>47</v>
      </c>
      <c r="D121" s="50">
        <f t="shared" ref="D121:N121" si="4">SUM(D117:D118)</f>
        <v>47</v>
      </c>
      <c r="E121" s="50">
        <f t="shared" si="4"/>
        <v>52</v>
      </c>
      <c r="F121" s="50">
        <f t="shared" si="4"/>
        <v>55</v>
      </c>
      <c r="G121" s="50">
        <f t="shared" si="4"/>
        <v>68</v>
      </c>
      <c r="H121" s="50">
        <f t="shared" si="4"/>
        <v>75</v>
      </c>
      <c r="I121" s="50">
        <f>SUM(I117:I118)</f>
        <v>82</v>
      </c>
      <c r="J121" s="50">
        <f t="shared" si="4"/>
        <v>85</v>
      </c>
      <c r="K121" s="50">
        <f t="shared" si="4"/>
        <v>87</v>
      </c>
      <c r="L121" s="50">
        <f t="shared" si="4"/>
        <v>85</v>
      </c>
      <c r="M121" s="50">
        <f t="shared" si="4"/>
        <v>63</v>
      </c>
      <c r="N121" s="51">
        <f t="shared" si="4"/>
        <v>51</v>
      </c>
    </row>
    <row r="122" spans="1:14" x14ac:dyDescent="0.3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</sheetData>
  <autoFilter ref="A1:N114" xr:uid="{00000000-0009-0000-0000-000000000000}">
    <sortState xmlns:xlrd2="http://schemas.microsoft.com/office/spreadsheetml/2017/richdata2" ref="A2:N114">
      <sortCondition descending="1" ref="M1:M114"/>
    </sortState>
  </autoFilter>
  <conditionalFormatting sqref="C117:N1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8:N1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1:N12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0:N1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71"/>
  <sheetViews>
    <sheetView workbookViewId="0">
      <pane ySplit="1" topLeftCell="A2" activePane="bottomLeft" state="frozen"/>
      <selection pane="bottomLeft" activeCell="B14" sqref="B14"/>
    </sheetView>
  </sheetViews>
  <sheetFormatPr defaultColWidth="8.84375" defaultRowHeight="11.5" x14ac:dyDescent="0.3"/>
  <cols>
    <col min="1" max="1" width="9.07421875" style="6" customWidth="1"/>
    <col min="2" max="2" width="11.921875" style="31" customWidth="1"/>
    <col min="3" max="14" width="2.84375" style="6" customWidth="1"/>
    <col min="15" max="16384" width="8.84375" style="6"/>
  </cols>
  <sheetData>
    <row r="1" spans="1:14" ht="46.5" x14ac:dyDescent="0.3">
      <c r="A1" s="6" t="s">
        <v>163</v>
      </c>
      <c r="B1" s="31" t="s">
        <v>0</v>
      </c>
      <c r="C1" s="44" t="s">
        <v>2</v>
      </c>
      <c r="D1" s="44" t="s">
        <v>3</v>
      </c>
      <c r="E1" s="44" t="s">
        <v>4</v>
      </c>
      <c r="F1" s="45" t="s">
        <v>5</v>
      </c>
      <c r="G1" s="45" t="s">
        <v>6</v>
      </c>
      <c r="H1" s="45" t="s">
        <v>7</v>
      </c>
      <c r="I1" s="46" t="s">
        <v>8</v>
      </c>
      <c r="J1" s="46" t="s">
        <v>9</v>
      </c>
      <c r="K1" s="46" t="s">
        <v>10</v>
      </c>
      <c r="L1" s="47" t="s">
        <v>11</v>
      </c>
      <c r="M1" s="47" t="s">
        <v>12</v>
      </c>
      <c r="N1" s="47" t="s">
        <v>13</v>
      </c>
    </row>
    <row r="2" spans="1:14" x14ac:dyDescent="0.25">
      <c r="A2" s="6" t="s">
        <v>182</v>
      </c>
      <c r="B2" s="27" t="s">
        <v>278</v>
      </c>
      <c r="C2" s="28">
        <v>3</v>
      </c>
      <c r="D2" s="28">
        <v>3</v>
      </c>
      <c r="E2" s="1"/>
      <c r="F2" s="1"/>
      <c r="G2" s="28">
        <v>3</v>
      </c>
      <c r="H2" s="28">
        <v>3</v>
      </c>
      <c r="I2" s="28">
        <v>3</v>
      </c>
      <c r="J2" s="28">
        <v>3</v>
      </c>
      <c r="K2" s="28">
        <v>3</v>
      </c>
      <c r="L2" s="28">
        <v>3</v>
      </c>
      <c r="M2" s="28">
        <v>3</v>
      </c>
      <c r="N2" s="28">
        <v>3</v>
      </c>
    </row>
    <row r="3" spans="1:14" s="17" customFormat="1" x14ac:dyDescent="0.25">
      <c r="A3" s="6" t="s">
        <v>182</v>
      </c>
      <c r="B3" s="27" t="s">
        <v>298</v>
      </c>
      <c r="C3" s="1"/>
      <c r="D3" s="1"/>
      <c r="E3" s="1"/>
      <c r="F3" s="1"/>
      <c r="G3" s="1"/>
      <c r="H3" s="1"/>
      <c r="I3" s="28">
        <v>3</v>
      </c>
      <c r="J3" s="28">
        <v>3</v>
      </c>
      <c r="K3" s="28">
        <v>3</v>
      </c>
      <c r="L3" s="28">
        <v>3</v>
      </c>
      <c r="M3" s="28">
        <v>3</v>
      </c>
      <c r="N3" s="61"/>
    </row>
    <row r="4" spans="1:14" s="17" customFormat="1" x14ac:dyDescent="0.3">
      <c r="A4" s="6" t="s">
        <v>180</v>
      </c>
      <c r="B4" s="6" t="s">
        <v>64</v>
      </c>
      <c r="C4" s="6"/>
      <c r="D4" s="6"/>
      <c r="E4" s="6"/>
      <c r="F4" s="6"/>
      <c r="G4" s="6"/>
      <c r="H4" s="25">
        <v>2</v>
      </c>
      <c r="I4" s="24">
        <v>3</v>
      </c>
      <c r="J4" s="24">
        <v>3</v>
      </c>
      <c r="K4" s="25">
        <v>2</v>
      </c>
      <c r="L4" s="25">
        <v>2</v>
      </c>
      <c r="M4" s="26">
        <v>1</v>
      </c>
      <c r="N4" s="26">
        <v>1</v>
      </c>
    </row>
    <row r="5" spans="1:14" x14ac:dyDescent="0.3">
      <c r="A5" s="6" t="s">
        <v>180</v>
      </c>
      <c r="B5" s="6" t="s">
        <v>65</v>
      </c>
      <c r="H5" s="24">
        <v>3</v>
      </c>
      <c r="I5" s="24">
        <v>3</v>
      </c>
      <c r="J5" s="24">
        <v>3</v>
      </c>
      <c r="K5" s="25">
        <v>2</v>
      </c>
      <c r="L5" s="25">
        <v>2</v>
      </c>
      <c r="M5" s="26">
        <v>1</v>
      </c>
      <c r="N5" s="26">
        <v>1</v>
      </c>
    </row>
    <row r="6" spans="1:14" x14ac:dyDescent="0.3">
      <c r="A6" s="6" t="s">
        <v>180</v>
      </c>
      <c r="B6" s="6" t="s">
        <v>241</v>
      </c>
      <c r="H6" s="26">
        <v>1</v>
      </c>
      <c r="I6" s="24">
        <v>3</v>
      </c>
      <c r="J6" s="25">
        <v>2</v>
      </c>
      <c r="K6" s="25">
        <v>2</v>
      </c>
      <c r="L6" s="25">
        <v>2</v>
      </c>
      <c r="M6" s="26">
        <v>1</v>
      </c>
    </row>
    <row r="7" spans="1:14" s="17" customFormat="1" x14ac:dyDescent="0.3">
      <c r="A7" s="6" t="s">
        <v>180</v>
      </c>
      <c r="B7" s="6" t="s">
        <v>179</v>
      </c>
      <c r="C7" s="7"/>
      <c r="D7" s="7"/>
      <c r="E7" s="7"/>
      <c r="F7" s="26">
        <v>1</v>
      </c>
      <c r="G7" s="25">
        <v>2</v>
      </c>
      <c r="H7" s="23">
        <v>3</v>
      </c>
      <c r="I7" s="23">
        <v>3</v>
      </c>
      <c r="J7" s="25">
        <v>2</v>
      </c>
      <c r="K7" s="25">
        <v>2</v>
      </c>
      <c r="L7" s="7"/>
      <c r="M7" s="7"/>
      <c r="N7" s="7"/>
    </row>
    <row r="8" spans="1:14" x14ac:dyDescent="0.3">
      <c r="A8" s="6" t="s">
        <v>180</v>
      </c>
      <c r="B8" s="6" t="s">
        <v>58</v>
      </c>
      <c r="F8" s="26">
        <v>1</v>
      </c>
      <c r="G8" s="25">
        <v>2</v>
      </c>
      <c r="H8" s="24">
        <v>3</v>
      </c>
      <c r="I8" s="24">
        <v>3</v>
      </c>
      <c r="J8" s="25">
        <v>2</v>
      </c>
      <c r="K8" s="26">
        <v>1</v>
      </c>
    </row>
    <row r="9" spans="1:14" x14ac:dyDescent="0.3">
      <c r="A9" s="17" t="s">
        <v>184</v>
      </c>
      <c r="B9" s="17" t="s">
        <v>188</v>
      </c>
      <c r="C9" s="17"/>
      <c r="D9" s="17"/>
      <c r="E9" s="17"/>
      <c r="F9" s="17"/>
      <c r="G9" s="25">
        <v>2</v>
      </c>
      <c r="H9" s="25">
        <v>2</v>
      </c>
      <c r="I9" s="24">
        <v>3</v>
      </c>
      <c r="J9" s="24">
        <v>3</v>
      </c>
      <c r="K9" s="25">
        <v>2</v>
      </c>
      <c r="L9" s="17"/>
      <c r="M9" s="17"/>
      <c r="N9" s="17"/>
    </row>
    <row r="10" spans="1:14" x14ac:dyDescent="0.3">
      <c r="A10" s="17" t="s">
        <v>180</v>
      </c>
      <c r="B10" s="17" t="s">
        <v>185</v>
      </c>
      <c r="C10" s="17"/>
      <c r="D10" s="17"/>
      <c r="E10" s="17"/>
      <c r="F10" s="17"/>
      <c r="G10" s="26">
        <v>1</v>
      </c>
      <c r="H10" s="25">
        <v>2</v>
      </c>
      <c r="I10" s="24">
        <v>3</v>
      </c>
      <c r="J10" s="25">
        <v>2</v>
      </c>
      <c r="K10" s="26">
        <v>1</v>
      </c>
      <c r="L10" s="17"/>
      <c r="M10" s="17"/>
      <c r="N10" s="17"/>
    </row>
    <row r="11" spans="1:14" x14ac:dyDescent="0.3">
      <c r="A11" s="17" t="s">
        <v>180</v>
      </c>
      <c r="B11" s="17" t="s">
        <v>187</v>
      </c>
      <c r="C11" s="17"/>
      <c r="D11" s="17"/>
      <c r="E11" s="17"/>
      <c r="F11" s="17"/>
      <c r="G11" s="17"/>
      <c r="H11" s="17"/>
      <c r="I11" s="24">
        <v>3</v>
      </c>
      <c r="J11" s="25">
        <v>2</v>
      </c>
      <c r="K11" s="25">
        <v>2</v>
      </c>
      <c r="L11" s="17"/>
      <c r="M11" s="17"/>
      <c r="N11" s="17"/>
    </row>
    <row r="12" spans="1:14" s="17" customFormat="1" x14ac:dyDescent="0.3">
      <c r="A12" s="6" t="s">
        <v>180</v>
      </c>
      <c r="B12" s="6" t="s">
        <v>61</v>
      </c>
      <c r="C12" s="6"/>
      <c r="D12" s="6"/>
      <c r="E12" s="6"/>
      <c r="F12" s="6"/>
      <c r="G12" s="6"/>
      <c r="H12" s="25">
        <v>2</v>
      </c>
      <c r="I12" s="24">
        <v>3</v>
      </c>
      <c r="J12" s="24">
        <v>3</v>
      </c>
      <c r="K12" s="24">
        <v>3</v>
      </c>
      <c r="L12" s="25">
        <v>2</v>
      </c>
      <c r="M12" s="6"/>
      <c r="N12" s="6"/>
    </row>
    <row r="13" spans="1:14" x14ac:dyDescent="0.3">
      <c r="A13" s="6" t="s">
        <v>180</v>
      </c>
      <c r="B13" s="6" t="s">
        <v>67</v>
      </c>
      <c r="H13" s="25">
        <v>2</v>
      </c>
      <c r="I13" s="24">
        <v>3</v>
      </c>
      <c r="J13" s="24">
        <v>3</v>
      </c>
      <c r="K13" s="26">
        <v>1</v>
      </c>
    </row>
    <row r="14" spans="1:14" x14ac:dyDescent="0.3">
      <c r="A14" s="6" t="s">
        <v>180</v>
      </c>
      <c r="B14" s="6" t="s">
        <v>62</v>
      </c>
      <c r="H14" s="24">
        <v>3</v>
      </c>
      <c r="I14" s="24">
        <v>3</v>
      </c>
    </row>
    <row r="15" spans="1:14" x14ac:dyDescent="0.3">
      <c r="A15" s="6" t="s">
        <v>180</v>
      </c>
      <c r="B15" s="6" t="s">
        <v>63</v>
      </c>
      <c r="H15" s="25">
        <v>2</v>
      </c>
      <c r="I15" s="24">
        <v>3</v>
      </c>
      <c r="J15" s="25">
        <v>2</v>
      </c>
      <c r="K15" s="25">
        <v>2</v>
      </c>
    </row>
    <row r="16" spans="1:14" x14ac:dyDescent="0.3">
      <c r="A16" s="17" t="s">
        <v>184</v>
      </c>
      <c r="B16" s="17" t="s">
        <v>325</v>
      </c>
      <c r="C16" s="17"/>
      <c r="D16" s="17"/>
      <c r="E16" s="17"/>
      <c r="F16" s="17"/>
      <c r="G16" s="39"/>
      <c r="H16" s="25">
        <v>2</v>
      </c>
      <c r="I16" s="24">
        <v>3</v>
      </c>
      <c r="J16" s="24">
        <v>3</v>
      </c>
      <c r="K16" s="25">
        <v>2</v>
      </c>
      <c r="L16" s="17"/>
      <c r="M16" s="17"/>
      <c r="N16" s="17"/>
    </row>
    <row r="17" spans="1:14" x14ac:dyDescent="0.3">
      <c r="A17" s="17" t="s">
        <v>184</v>
      </c>
      <c r="B17" s="17" t="s">
        <v>189</v>
      </c>
      <c r="C17" s="39"/>
      <c r="D17" s="39"/>
      <c r="E17" s="39"/>
      <c r="F17" s="39"/>
      <c r="G17" s="25">
        <v>2</v>
      </c>
      <c r="H17" s="25">
        <v>2</v>
      </c>
      <c r="I17" s="24">
        <v>3</v>
      </c>
      <c r="J17" s="24">
        <v>3</v>
      </c>
      <c r="K17" s="25">
        <v>2</v>
      </c>
      <c r="L17" s="17"/>
      <c r="M17" s="17"/>
      <c r="N17" s="39"/>
    </row>
    <row r="18" spans="1:14" x14ac:dyDescent="0.3">
      <c r="A18" s="17" t="s">
        <v>184</v>
      </c>
      <c r="B18" s="17" t="s">
        <v>192</v>
      </c>
      <c r="C18" s="17"/>
      <c r="D18" s="17"/>
      <c r="E18" s="17"/>
      <c r="F18" s="17"/>
      <c r="G18" s="25">
        <v>2</v>
      </c>
      <c r="H18" s="25">
        <v>2</v>
      </c>
      <c r="I18" s="24">
        <v>3</v>
      </c>
      <c r="J18" s="24">
        <v>3</v>
      </c>
      <c r="K18" s="25">
        <v>2</v>
      </c>
      <c r="L18" s="25">
        <v>2</v>
      </c>
      <c r="M18" s="17"/>
      <c r="N18" s="17"/>
    </row>
    <row r="19" spans="1:14" s="1" customFormat="1" x14ac:dyDescent="0.25">
      <c r="A19" s="6" t="s">
        <v>180</v>
      </c>
      <c r="B19" s="6" t="s">
        <v>60</v>
      </c>
      <c r="C19" s="6"/>
      <c r="D19" s="6"/>
      <c r="E19" s="6"/>
      <c r="F19" s="6"/>
      <c r="G19" s="6"/>
      <c r="H19" s="24">
        <v>3</v>
      </c>
      <c r="I19" s="24">
        <v>3</v>
      </c>
      <c r="J19" s="6"/>
      <c r="K19" s="6"/>
      <c r="L19" s="6"/>
      <c r="M19" s="6"/>
      <c r="N19" s="6"/>
    </row>
    <row r="20" spans="1:14" s="1" customFormat="1" x14ac:dyDescent="0.25">
      <c r="A20" s="1" t="s">
        <v>69</v>
      </c>
      <c r="B20" s="27" t="s">
        <v>299</v>
      </c>
      <c r="H20" s="28">
        <v>3</v>
      </c>
      <c r="I20" s="28">
        <v>3</v>
      </c>
      <c r="J20" s="28">
        <v>3</v>
      </c>
      <c r="K20" s="28">
        <v>3</v>
      </c>
    </row>
    <row r="21" spans="1:14" s="1" customFormat="1" x14ac:dyDescent="0.25">
      <c r="A21" s="6" t="s">
        <v>180</v>
      </c>
      <c r="B21" s="6" t="s">
        <v>66</v>
      </c>
      <c r="C21" s="6"/>
      <c r="D21" s="6"/>
      <c r="E21" s="6"/>
      <c r="F21" s="6"/>
      <c r="G21" s="6"/>
      <c r="H21" s="6"/>
      <c r="I21" s="24">
        <v>3</v>
      </c>
      <c r="J21" s="24">
        <v>3</v>
      </c>
      <c r="K21" s="6"/>
      <c r="L21" s="6"/>
      <c r="M21" s="6"/>
      <c r="N21" s="6"/>
    </row>
    <row r="22" spans="1:14" s="1" customFormat="1" x14ac:dyDescent="0.25">
      <c r="A22" s="6" t="s">
        <v>182</v>
      </c>
      <c r="B22" s="27" t="s">
        <v>268</v>
      </c>
      <c r="C22" s="30">
        <v>2</v>
      </c>
      <c r="D22" s="30">
        <v>2</v>
      </c>
      <c r="E22" s="30">
        <v>2</v>
      </c>
      <c r="F22" s="30">
        <v>2</v>
      </c>
      <c r="G22" s="30">
        <v>2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</row>
    <row r="23" spans="1:14" s="1" customFormat="1" x14ac:dyDescent="0.25">
      <c r="A23" s="6" t="s">
        <v>182</v>
      </c>
      <c r="B23" s="27" t="s">
        <v>270</v>
      </c>
      <c r="C23" s="30">
        <v>2</v>
      </c>
      <c r="D23" s="30">
        <v>2</v>
      </c>
      <c r="E23" s="30">
        <v>2</v>
      </c>
      <c r="F23" s="30">
        <v>2</v>
      </c>
      <c r="G23" s="30">
        <v>2</v>
      </c>
      <c r="H23" s="30">
        <v>2</v>
      </c>
      <c r="I23" s="30">
        <v>2</v>
      </c>
      <c r="J23" s="30">
        <v>2</v>
      </c>
      <c r="K23" s="30">
        <v>2</v>
      </c>
      <c r="L23" s="30">
        <v>2</v>
      </c>
      <c r="M23" s="30">
        <v>2</v>
      </c>
      <c r="N23" s="30">
        <v>2</v>
      </c>
    </row>
    <row r="24" spans="1:14" s="1" customFormat="1" x14ac:dyDescent="0.25">
      <c r="A24" s="6" t="s">
        <v>182</v>
      </c>
      <c r="B24" s="27" t="s">
        <v>274</v>
      </c>
      <c r="C24" s="30">
        <v>2</v>
      </c>
      <c r="D24" s="30">
        <v>2</v>
      </c>
      <c r="E24" s="30">
        <v>2</v>
      </c>
      <c r="F24" s="30">
        <v>2</v>
      </c>
      <c r="G24" s="30">
        <v>2</v>
      </c>
      <c r="H24" s="30">
        <v>2</v>
      </c>
      <c r="I24" s="30">
        <v>2</v>
      </c>
      <c r="J24" s="30">
        <v>2</v>
      </c>
      <c r="K24" s="30">
        <v>2</v>
      </c>
      <c r="L24" s="30">
        <v>2</v>
      </c>
      <c r="M24" s="30">
        <v>2</v>
      </c>
      <c r="N24" s="30">
        <v>2</v>
      </c>
    </row>
    <row r="25" spans="1:14" s="1" customFormat="1" x14ac:dyDescent="0.25">
      <c r="A25" s="1" t="s">
        <v>69</v>
      </c>
      <c r="B25" s="27" t="s">
        <v>275</v>
      </c>
      <c r="C25" s="30">
        <v>2</v>
      </c>
      <c r="D25" s="30">
        <v>2</v>
      </c>
      <c r="E25" s="30">
        <v>2</v>
      </c>
      <c r="F25" s="30">
        <v>2</v>
      </c>
      <c r="G25" s="30">
        <v>2</v>
      </c>
      <c r="H25" s="30">
        <v>2</v>
      </c>
      <c r="I25" s="30">
        <v>2</v>
      </c>
      <c r="J25" s="30">
        <v>2</v>
      </c>
      <c r="K25" s="30">
        <v>2</v>
      </c>
      <c r="L25" s="30">
        <v>2</v>
      </c>
      <c r="M25" s="30">
        <v>2</v>
      </c>
      <c r="N25" s="30">
        <v>2</v>
      </c>
    </row>
    <row r="26" spans="1:14" s="1" customFormat="1" x14ac:dyDescent="0.25">
      <c r="A26" s="6" t="s">
        <v>182</v>
      </c>
      <c r="B26" s="27" t="s">
        <v>277</v>
      </c>
      <c r="C26" s="30">
        <v>2</v>
      </c>
      <c r="D26" s="30">
        <v>2</v>
      </c>
      <c r="E26" s="30">
        <v>2</v>
      </c>
      <c r="F26" s="30">
        <v>2</v>
      </c>
      <c r="G26" s="30">
        <v>2</v>
      </c>
      <c r="H26" s="30">
        <v>2</v>
      </c>
      <c r="I26" s="30">
        <v>2</v>
      </c>
      <c r="J26" s="30">
        <v>2</v>
      </c>
      <c r="K26" s="30">
        <v>2</v>
      </c>
      <c r="L26" s="30">
        <v>2</v>
      </c>
      <c r="M26" s="30">
        <v>2</v>
      </c>
      <c r="N26" s="30">
        <v>2</v>
      </c>
    </row>
    <row r="27" spans="1:14" s="1" customFormat="1" x14ac:dyDescent="0.25">
      <c r="A27" s="6" t="s">
        <v>182</v>
      </c>
      <c r="B27" s="31" t="s">
        <v>72</v>
      </c>
      <c r="C27" s="25">
        <v>2</v>
      </c>
      <c r="D27" s="25">
        <v>2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</row>
    <row r="28" spans="1:14" s="1" customFormat="1" x14ac:dyDescent="0.25">
      <c r="A28" s="6" t="s">
        <v>182</v>
      </c>
      <c r="B28" s="27" t="s">
        <v>279</v>
      </c>
      <c r="C28" s="25">
        <v>2</v>
      </c>
      <c r="D28" s="25">
        <v>2</v>
      </c>
      <c r="E28" s="25">
        <v>2</v>
      </c>
      <c r="F28" s="25">
        <v>2</v>
      </c>
      <c r="G28" s="25">
        <v>2</v>
      </c>
      <c r="H28" s="25">
        <v>2</v>
      </c>
      <c r="I28" s="25">
        <v>2</v>
      </c>
      <c r="J28" s="25">
        <v>2</v>
      </c>
      <c r="K28" s="25">
        <v>2</v>
      </c>
      <c r="L28" s="25">
        <v>2</v>
      </c>
      <c r="M28" s="25">
        <v>2</v>
      </c>
      <c r="N28" s="25">
        <v>2</v>
      </c>
    </row>
    <row r="29" spans="1:14" s="1" customFormat="1" x14ac:dyDescent="0.25">
      <c r="A29" s="6" t="s">
        <v>183</v>
      </c>
      <c r="B29" s="27" t="s">
        <v>280</v>
      </c>
      <c r="C29" s="30">
        <v>2</v>
      </c>
      <c r="D29" s="30">
        <v>2</v>
      </c>
      <c r="E29" s="30">
        <v>2</v>
      </c>
      <c r="F29" s="30">
        <v>2</v>
      </c>
      <c r="G29" s="30">
        <v>2</v>
      </c>
      <c r="H29" s="30">
        <v>2</v>
      </c>
      <c r="I29" s="30">
        <v>2</v>
      </c>
      <c r="J29" s="30">
        <v>2</v>
      </c>
      <c r="K29" s="30">
        <v>2</v>
      </c>
      <c r="L29" s="30">
        <v>2</v>
      </c>
      <c r="M29" s="30">
        <v>2</v>
      </c>
      <c r="N29" s="30">
        <v>2</v>
      </c>
    </row>
    <row r="30" spans="1:14" s="1" customFormat="1" x14ac:dyDescent="0.25">
      <c r="A30" s="6" t="s">
        <v>182</v>
      </c>
      <c r="B30" s="27" t="s">
        <v>283</v>
      </c>
      <c r="C30" s="30">
        <v>2</v>
      </c>
      <c r="D30" s="30">
        <v>2</v>
      </c>
      <c r="E30" s="30">
        <v>2</v>
      </c>
      <c r="F30" s="30">
        <v>2</v>
      </c>
      <c r="G30" s="30">
        <v>2</v>
      </c>
      <c r="H30" s="30">
        <v>2</v>
      </c>
      <c r="I30" s="30">
        <v>2</v>
      </c>
      <c r="J30" s="30">
        <v>2</v>
      </c>
      <c r="K30" s="30">
        <v>2</v>
      </c>
      <c r="L30" s="30">
        <v>2</v>
      </c>
      <c r="M30" s="30">
        <v>2</v>
      </c>
      <c r="N30" s="30">
        <v>2</v>
      </c>
    </row>
    <row r="31" spans="1:14" s="1" customFormat="1" x14ac:dyDescent="0.25">
      <c r="A31" s="6" t="s">
        <v>182</v>
      </c>
      <c r="B31" s="27" t="s">
        <v>284</v>
      </c>
      <c r="C31" s="30">
        <v>2</v>
      </c>
      <c r="D31" s="30">
        <v>2</v>
      </c>
      <c r="E31" s="30">
        <v>2</v>
      </c>
      <c r="F31" s="30">
        <v>2</v>
      </c>
      <c r="G31" s="30">
        <v>2</v>
      </c>
      <c r="H31" s="30">
        <v>2</v>
      </c>
      <c r="I31" s="30">
        <v>2</v>
      </c>
      <c r="J31" s="30">
        <v>2</v>
      </c>
      <c r="K31" s="30">
        <v>2</v>
      </c>
      <c r="L31" s="30">
        <v>2</v>
      </c>
      <c r="M31" s="30">
        <v>2</v>
      </c>
      <c r="N31" s="30">
        <v>2</v>
      </c>
    </row>
    <row r="32" spans="1:14" s="1" customFormat="1" x14ac:dyDescent="0.25">
      <c r="A32" s="6" t="s">
        <v>182</v>
      </c>
      <c r="B32" s="27" t="s">
        <v>285</v>
      </c>
      <c r="C32" s="30">
        <v>2</v>
      </c>
      <c r="D32" s="30">
        <v>2</v>
      </c>
      <c r="E32" s="30">
        <v>2</v>
      </c>
      <c r="F32" s="30">
        <v>2</v>
      </c>
      <c r="G32" s="30">
        <v>2</v>
      </c>
      <c r="H32" s="30">
        <v>2</v>
      </c>
      <c r="I32" s="30">
        <v>2</v>
      </c>
      <c r="J32" s="30">
        <v>2</v>
      </c>
      <c r="K32" s="30">
        <v>2</v>
      </c>
      <c r="L32" s="30">
        <v>2</v>
      </c>
      <c r="M32" s="30">
        <v>2</v>
      </c>
      <c r="N32" s="30">
        <v>2</v>
      </c>
    </row>
    <row r="33" spans="1:14" s="1" customFormat="1" x14ac:dyDescent="0.25">
      <c r="A33" s="6" t="s">
        <v>182</v>
      </c>
      <c r="B33" s="27" t="s">
        <v>287</v>
      </c>
      <c r="C33" s="30">
        <v>2</v>
      </c>
      <c r="D33" s="30">
        <v>2</v>
      </c>
      <c r="E33" s="30">
        <v>2</v>
      </c>
      <c r="F33" s="30">
        <v>2</v>
      </c>
      <c r="G33" s="30">
        <v>2</v>
      </c>
      <c r="H33" s="30">
        <v>2</v>
      </c>
      <c r="I33" s="30">
        <v>2</v>
      </c>
      <c r="J33" s="30">
        <v>2</v>
      </c>
      <c r="K33" s="30">
        <v>2</v>
      </c>
      <c r="L33" s="30">
        <v>2</v>
      </c>
      <c r="M33" s="30">
        <v>2</v>
      </c>
      <c r="N33" s="30">
        <v>2</v>
      </c>
    </row>
    <row r="34" spans="1:14" s="1" customFormat="1" x14ac:dyDescent="0.25">
      <c r="A34" s="6" t="s">
        <v>182</v>
      </c>
      <c r="B34" s="27" t="s">
        <v>288</v>
      </c>
      <c r="C34" s="30">
        <v>2</v>
      </c>
      <c r="D34" s="30">
        <v>2</v>
      </c>
      <c r="E34" s="30">
        <v>2</v>
      </c>
      <c r="F34" s="30">
        <v>2</v>
      </c>
      <c r="G34" s="30">
        <v>2</v>
      </c>
      <c r="H34" s="30">
        <v>2</v>
      </c>
      <c r="I34" s="30">
        <v>2</v>
      </c>
      <c r="J34" s="30">
        <v>2</v>
      </c>
      <c r="K34" s="30">
        <v>2</v>
      </c>
      <c r="L34" s="30">
        <v>2</v>
      </c>
      <c r="M34" s="30">
        <v>2</v>
      </c>
      <c r="N34" s="30">
        <v>2</v>
      </c>
    </row>
    <row r="35" spans="1:14" s="1" customFormat="1" x14ac:dyDescent="0.25">
      <c r="A35" s="6" t="s">
        <v>182</v>
      </c>
      <c r="B35" s="27" t="s">
        <v>289</v>
      </c>
      <c r="C35" s="30">
        <v>2</v>
      </c>
      <c r="D35" s="30">
        <v>2</v>
      </c>
      <c r="E35" s="30">
        <v>2</v>
      </c>
      <c r="F35" s="30">
        <v>2</v>
      </c>
      <c r="G35" s="30">
        <v>2</v>
      </c>
      <c r="H35" s="30">
        <v>2</v>
      </c>
      <c r="I35" s="30">
        <v>2</v>
      </c>
      <c r="J35" s="30">
        <v>2</v>
      </c>
      <c r="K35" s="30">
        <v>2</v>
      </c>
      <c r="L35" s="30">
        <v>2</v>
      </c>
      <c r="M35" s="30">
        <v>2</v>
      </c>
      <c r="N35" s="30">
        <v>2</v>
      </c>
    </row>
    <row r="36" spans="1:14" s="1" customFormat="1" x14ac:dyDescent="0.25">
      <c r="A36" s="6" t="s">
        <v>182</v>
      </c>
      <c r="B36" s="27" t="s">
        <v>290</v>
      </c>
      <c r="C36" s="30">
        <v>2</v>
      </c>
      <c r="D36" s="30">
        <v>2</v>
      </c>
      <c r="E36" s="30">
        <v>2</v>
      </c>
      <c r="F36" s="30">
        <v>2</v>
      </c>
      <c r="G36" s="30">
        <v>2</v>
      </c>
      <c r="H36" s="30">
        <v>2</v>
      </c>
      <c r="I36" s="30">
        <v>2</v>
      </c>
      <c r="J36" s="30">
        <v>2</v>
      </c>
      <c r="K36" s="30">
        <v>2</v>
      </c>
      <c r="L36" s="30">
        <v>2</v>
      </c>
      <c r="M36" s="30">
        <v>2</v>
      </c>
      <c r="N36" s="30">
        <v>2</v>
      </c>
    </row>
    <row r="37" spans="1:14" s="1" customFormat="1" x14ac:dyDescent="0.25">
      <c r="A37" s="6" t="s">
        <v>182</v>
      </c>
      <c r="B37" s="27" t="s">
        <v>291</v>
      </c>
      <c r="C37" s="30">
        <v>2</v>
      </c>
      <c r="D37" s="30">
        <v>2</v>
      </c>
      <c r="E37" s="30">
        <v>2</v>
      </c>
      <c r="F37" s="30">
        <v>2</v>
      </c>
      <c r="G37" s="30">
        <v>2</v>
      </c>
      <c r="H37" s="30">
        <v>2</v>
      </c>
      <c r="I37" s="30">
        <v>2</v>
      </c>
      <c r="J37" s="30">
        <v>2</v>
      </c>
      <c r="K37" s="30">
        <v>2</v>
      </c>
      <c r="L37" s="30">
        <v>2</v>
      </c>
      <c r="M37" s="30">
        <v>2</v>
      </c>
      <c r="N37" s="30">
        <v>2</v>
      </c>
    </row>
    <row r="38" spans="1:14" s="1" customFormat="1" x14ac:dyDescent="0.25">
      <c r="A38" s="1" t="s">
        <v>183</v>
      </c>
      <c r="B38" s="27" t="s">
        <v>292</v>
      </c>
      <c r="C38" s="30">
        <v>2</v>
      </c>
      <c r="D38" s="30">
        <v>2</v>
      </c>
      <c r="E38" s="30">
        <v>2</v>
      </c>
      <c r="F38" s="30">
        <v>2</v>
      </c>
      <c r="G38" s="30">
        <v>2</v>
      </c>
      <c r="H38" s="30">
        <v>2</v>
      </c>
      <c r="I38" s="30">
        <v>2</v>
      </c>
      <c r="J38" s="30">
        <v>2</v>
      </c>
      <c r="K38" s="30">
        <v>2</v>
      </c>
      <c r="L38" s="30">
        <v>2</v>
      </c>
      <c r="M38" s="30">
        <v>2</v>
      </c>
      <c r="N38" s="30">
        <v>2</v>
      </c>
    </row>
    <row r="39" spans="1:14" s="1" customFormat="1" x14ac:dyDescent="0.25">
      <c r="A39" s="6" t="s">
        <v>182</v>
      </c>
      <c r="B39" s="27" t="s">
        <v>294</v>
      </c>
      <c r="C39" s="30">
        <v>2</v>
      </c>
      <c r="D39" s="30">
        <v>2</v>
      </c>
      <c r="E39" s="30">
        <v>2</v>
      </c>
      <c r="F39" s="30">
        <v>2</v>
      </c>
      <c r="G39" s="30">
        <v>2</v>
      </c>
      <c r="H39" s="30">
        <v>2</v>
      </c>
      <c r="I39" s="30">
        <v>2</v>
      </c>
      <c r="J39" s="30">
        <v>2</v>
      </c>
      <c r="K39" s="30">
        <v>2</v>
      </c>
      <c r="L39" s="30">
        <v>2</v>
      </c>
      <c r="M39" s="30">
        <v>2</v>
      </c>
      <c r="N39" s="30">
        <v>2</v>
      </c>
    </row>
    <row r="40" spans="1:14" s="1" customFormat="1" x14ac:dyDescent="0.25">
      <c r="A40" s="6" t="s">
        <v>182</v>
      </c>
      <c r="B40" s="27" t="s">
        <v>295</v>
      </c>
      <c r="C40" s="30">
        <v>2</v>
      </c>
      <c r="D40" s="30">
        <v>2</v>
      </c>
      <c r="E40" s="30">
        <v>2</v>
      </c>
      <c r="F40" s="30">
        <v>2</v>
      </c>
      <c r="G40" s="30">
        <v>2</v>
      </c>
      <c r="H40" s="30">
        <v>2</v>
      </c>
      <c r="I40" s="30">
        <v>2</v>
      </c>
      <c r="J40" s="30">
        <v>2</v>
      </c>
      <c r="K40" s="30">
        <v>2</v>
      </c>
      <c r="L40" s="30">
        <v>2</v>
      </c>
      <c r="M40" s="30">
        <v>2</v>
      </c>
      <c r="N40" s="30">
        <v>2</v>
      </c>
    </row>
    <row r="41" spans="1:14" s="1" customFormat="1" x14ac:dyDescent="0.25">
      <c r="A41" s="6" t="s">
        <v>182</v>
      </c>
      <c r="B41" s="27" t="s">
        <v>296</v>
      </c>
      <c r="C41" s="30">
        <v>2</v>
      </c>
      <c r="D41" s="30">
        <v>2</v>
      </c>
      <c r="E41" s="30">
        <v>2</v>
      </c>
      <c r="F41" s="30">
        <v>2</v>
      </c>
      <c r="G41" s="30">
        <v>2</v>
      </c>
      <c r="H41" s="30">
        <v>2</v>
      </c>
      <c r="I41" s="30">
        <v>2</v>
      </c>
      <c r="J41" s="30">
        <v>2</v>
      </c>
      <c r="K41" s="30">
        <v>2</v>
      </c>
      <c r="L41" s="30">
        <v>2</v>
      </c>
      <c r="M41" s="30">
        <v>2</v>
      </c>
      <c r="N41" s="30">
        <v>2</v>
      </c>
    </row>
    <row r="42" spans="1:14" s="1" customFormat="1" x14ac:dyDescent="0.25">
      <c r="A42" s="9" t="s">
        <v>177</v>
      </c>
      <c r="B42" s="9" t="s">
        <v>44</v>
      </c>
      <c r="C42" s="20">
        <v>0</v>
      </c>
      <c r="D42" s="42">
        <v>2</v>
      </c>
      <c r="E42" s="42">
        <v>2</v>
      </c>
      <c r="F42" s="42">
        <v>2</v>
      </c>
      <c r="G42" s="43">
        <v>3</v>
      </c>
      <c r="H42" s="43">
        <v>3</v>
      </c>
      <c r="I42" s="42">
        <v>2</v>
      </c>
      <c r="J42" s="22">
        <v>1</v>
      </c>
      <c r="K42" s="20">
        <v>0</v>
      </c>
      <c r="L42" s="20">
        <v>0</v>
      </c>
      <c r="M42" s="20">
        <v>0</v>
      </c>
      <c r="N42" s="20">
        <v>0</v>
      </c>
    </row>
    <row r="43" spans="1:14" s="1" customFormat="1" x14ac:dyDescent="0.25">
      <c r="A43" s="6" t="s">
        <v>184</v>
      </c>
      <c r="B43" s="6" t="s">
        <v>329</v>
      </c>
      <c r="C43" s="6"/>
      <c r="D43" s="6"/>
      <c r="E43" s="6"/>
      <c r="F43" s="6"/>
      <c r="G43" s="25">
        <v>2</v>
      </c>
      <c r="H43" s="25">
        <v>2</v>
      </c>
      <c r="I43" s="25">
        <v>2</v>
      </c>
      <c r="J43" s="24">
        <v>3</v>
      </c>
      <c r="K43" s="25">
        <v>2</v>
      </c>
      <c r="L43" s="6"/>
      <c r="M43" s="6"/>
      <c r="N43" s="6"/>
    </row>
    <row r="44" spans="1:14" s="1" customFormat="1" x14ac:dyDescent="0.25">
      <c r="A44" s="6" t="s">
        <v>184</v>
      </c>
      <c r="B44" s="6" t="s">
        <v>68</v>
      </c>
      <c r="C44" s="6"/>
      <c r="D44" s="6"/>
      <c r="E44" s="6"/>
      <c r="F44" s="6"/>
      <c r="G44" s="6"/>
      <c r="H44" s="6"/>
      <c r="I44" s="25">
        <v>2</v>
      </c>
      <c r="J44" s="24">
        <v>3</v>
      </c>
      <c r="K44" s="24">
        <v>3</v>
      </c>
      <c r="L44" s="25">
        <v>2</v>
      </c>
      <c r="M44" s="6"/>
      <c r="N44" s="6"/>
    </row>
    <row r="45" spans="1:14" s="1" customFormat="1" x14ac:dyDescent="0.25">
      <c r="A45" s="17" t="s">
        <v>183</v>
      </c>
      <c r="B45" s="17" t="s">
        <v>194</v>
      </c>
      <c r="C45" s="24">
        <v>3</v>
      </c>
      <c r="D45" s="24">
        <v>3</v>
      </c>
      <c r="E45" s="24">
        <v>3</v>
      </c>
      <c r="F45" s="26">
        <v>1</v>
      </c>
      <c r="G45" s="26">
        <v>1</v>
      </c>
      <c r="H45" s="26">
        <v>1</v>
      </c>
      <c r="I45" s="26">
        <v>1</v>
      </c>
      <c r="J45" s="26">
        <v>1</v>
      </c>
      <c r="K45" s="26">
        <v>1</v>
      </c>
      <c r="L45" s="24">
        <v>3</v>
      </c>
      <c r="M45" s="24">
        <v>3</v>
      </c>
      <c r="N45" s="24">
        <v>3</v>
      </c>
    </row>
    <row r="46" spans="1:14" s="1" customFormat="1" x14ac:dyDescent="0.25">
      <c r="A46" s="1" t="s">
        <v>183</v>
      </c>
      <c r="B46" s="27" t="s">
        <v>282</v>
      </c>
      <c r="C46" s="28">
        <v>3</v>
      </c>
      <c r="D46" s="28">
        <v>3</v>
      </c>
      <c r="E46" s="28">
        <v>3</v>
      </c>
      <c r="F46" s="29">
        <v>1</v>
      </c>
      <c r="G46" s="29">
        <v>1</v>
      </c>
      <c r="H46" s="29">
        <v>1</v>
      </c>
      <c r="I46" s="29">
        <v>1</v>
      </c>
      <c r="J46" s="29">
        <v>1</v>
      </c>
      <c r="K46" s="28">
        <v>3</v>
      </c>
      <c r="L46" s="28">
        <v>3</v>
      </c>
      <c r="M46" s="28">
        <v>3</v>
      </c>
      <c r="N46" s="28">
        <v>3</v>
      </c>
    </row>
    <row r="47" spans="1:14" s="1" customFormat="1" x14ac:dyDescent="0.25">
      <c r="A47" s="6" t="s">
        <v>183</v>
      </c>
      <c r="B47" s="6" t="s">
        <v>71</v>
      </c>
      <c r="C47" s="24">
        <v>3</v>
      </c>
      <c r="D47" s="24">
        <v>3</v>
      </c>
      <c r="E47" s="24">
        <v>3</v>
      </c>
      <c r="F47" s="26">
        <v>1</v>
      </c>
      <c r="G47" s="26">
        <v>1</v>
      </c>
      <c r="H47" s="26">
        <v>1</v>
      </c>
      <c r="I47" s="26">
        <v>1</v>
      </c>
      <c r="J47" s="26">
        <v>1</v>
      </c>
      <c r="K47" s="26">
        <v>1</v>
      </c>
      <c r="L47" s="24">
        <v>3</v>
      </c>
      <c r="M47" s="24">
        <v>3</v>
      </c>
      <c r="N47" s="24">
        <v>3</v>
      </c>
    </row>
    <row r="48" spans="1:14" s="1" customFormat="1" x14ac:dyDescent="0.25">
      <c r="A48" s="6" t="s">
        <v>183</v>
      </c>
      <c r="B48" s="6" t="s">
        <v>70</v>
      </c>
      <c r="C48" s="30">
        <v>2</v>
      </c>
      <c r="D48" s="30">
        <v>2</v>
      </c>
      <c r="E48" s="30">
        <v>2</v>
      </c>
      <c r="F48" s="26">
        <v>1</v>
      </c>
      <c r="G48" s="26">
        <v>1</v>
      </c>
      <c r="H48" s="26">
        <v>1</v>
      </c>
      <c r="I48" s="26">
        <v>1</v>
      </c>
      <c r="J48" s="26">
        <v>1</v>
      </c>
      <c r="K48" s="26">
        <v>1</v>
      </c>
      <c r="L48" s="24">
        <v>3</v>
      </c>
      <c r="M48" s="24">
        <v>3</v>
      </c>
      <c r="N48" s="24">
        <v>3</v>
      </c>
    </row>
    <row r="49" spans="1:14" s="1" customFormat="1" x14ac:dyDescent="0.25">
      <c r="A49" s="6" t="s">
        <v>180</v>
      </c>
      <c r="B49" s="27" t="s">
        <v>300</v>
      </c>
      <c r="H49" s="29">
        <v>1</v>
      </c>
      <c r="I49" s="29">
        <v>1</v>
      </c>
      <c r="J49" s="28">
        <v>3</v>
      </c>
      <c r="K49" s="28">
        <v>3</v>
      </c>
      <c r="L49" s="28">
        <v>3</v>
      </c>
      <c r="M49" s="28">
        <v>3</v>
      </c>
      <c r="N49" s="61"/>
    </row>
    <row r="50" spans="1:14" s="1" customFormat="1" x14ac:dyDescent="0.25">
      <c r="A50" s="17" t="s">
        <v>69</v>
      </c>
      <c r="B50" s="27" t="s">
        <v>271</v>
      </c>
      <c r="I50" s="29">
        <v>1</v>
      </c>
      <c r="J50" s="28">
        <v>3</v>
      </c>
      <c r="K50" s="28">
        <v>3</v>
      </c>
      <c r="L50" s="28">
        <v>3</v>
      </c>
    </row>
    <row r="51" spans="1:14" s="1" customFormat="1" x14ac:dyDescent="0.25">
      <c r="A51" s="17" t="s">
        <v>69</v>
      </c>
      <c r="B51" s="27" t="s">
        <v>272</v>
      </c>
      <c r="I51" s="29">
        <v>1</v>
      </c>
      <c r="J51" s="28">
        <v>3</v>
      </c>
      <c r="K51" s="28">
        <v>3</v>
      </c>
      <c r="L51" s="28">
        <v>3</v>
      </c>
    </row>
    <row r="52" spans="1:14" s="1" customFormat="1" x14ac:dyDescent="0.25">
      <c r="A52" s="6" t="s">
        <v>181</v>
      </c>
      <c r="B52" s="6" t="s">
        <v>57</v>
      </c>
      <c r="C52" s="24">
        <v>3</v>
      </c>
      <c r="D52" s="24">
        <v>3</v>
      </c>
      <c r="E52" s="26">
        <v>1</v>
      </c>
      <c r="F52" s="26">
        <v>1</v>
      </c>
      <c r="G52" s="26">
        <v>1</v>
      </c>
      <c r="H52" s="17"/>
      <c r="I52" s="17"/>
      <c r="J52" s="38"/>
      <c r="K52" s="25">
        <v>2</v>
      </c>
      <c r="L52" s="25">
        <v>2</v>
      </c>
      <c r="M52" s="24">
        <v>3</v>
      </c>
      <c r="N52" s="24">
        <v>3</v>
      </c>
    </row>
    <row r="53" spans="1:14" s="1" customFormat="1" x14ac:dyDescent="0.25">
      <c r="A53" s="6" t="s">
        <v>69</v>
      </c>
      <c r="B53" s="27" t="s">
        <v>269</v>
      </c>
      <c r="C53" s="28">
        <v>3</v>
      </c>
      <c r="D53" s="28">
        <v>3</v>
      </c>
      <c r="E53" s="28">
        <v>3</v>
      </c>
      <c r="F53" s="28">
        <v>3</v>
      </c>
      <c r="M53" s="28">
        <v>3</v>
      </c>
      <c r="N53" s="28">
        <v>3</v>
      </c>
    </row>
    <row r="54" spans="1:14" s="1" customFormat="1" x14ac:dyDescent="0.25">
      <c r="A54" s="1" t="s">
        <v>190</v>
      </c>
      <c r="B54" s="27" t="s">
        <v>324</v>
      </c>
      <c r="C54" s="24">
        <v>3</v>
      </c>
      <c r="D54" s="24">
        <v>3</v>
      </c>
      <c r="E54" s="29">
        <v>1</v>
      </c>
      <c r="F54" s="29">
        <v>1</v>
      </c>
      <c r="G54" s="29">
        <v>1</v>
      </c>
      <c r="H54" s="6"/>
      <c r="I54" s="6"/>
      <c r="J54" s="6"/>
      <c r="K54" s="6"/>
      <c r="L54" s="24">
        <v>3</v>
      </c>
      <c r="M54" s="24">
        <v>3</v>
      </c>
      <c r="N54" s="24">
        <v>3</v>
      </c>
    </row>
    <row r="55" spans="1:14" s="1" customFormat="1" x14ac:dyDescent="0.25">
      <c r="A55" s="1" t="s">
        <v>181</v>
      </c>
      <c r="B55" s="27" t="s">
        <v>281</v>
      </c>
      <c r="C55" s="28">
        <v>3</v>
      </c>
      <c r="D55" s="28">
        <v>3</v>
      </c>
      <c r="E55" s="28">
        <v>3</v>
      </c>
      <c r="F55" s="25">
        <v>2</v>
      </c>
      <c r="G55" s="25">
        <v>2</v>
      </c>
      <c r="H55" s="26"/>
      <c r="I55" s="26"/>
      <c r="J55" s="37"/>
      <c r="K55" s="25">
        <v>2</v>
      </c>
      <c r="L55" s="25">
        <v>2</v>
      </c>
      <c r="M55" s="28">
        <v>3</v>
      </c>
      <c r="N55" s="28">
        <v>3</v>
      </c>
    </row>
    <row r="56" spans="1:14" s="1" customFormat="1" x14ac:dyDescent="0.25">
      <c r="A56" s="1" t="s">
        <v>183</v>
      </c>
      <c r="B56" s="27" t="s">
        <v>293</v>
      </c>
      <c r="C56" s="28">
        <v>3</v>
      </c>
      <c r="D56" s="28">
        <v>3</v>
      </c>
      <c r="E56" s="28">
        <v>3</v>
      </c>
      <c r="F56" s="28">
        <v>3</v>
      </c>
      <c r="G56" s="28">
        <v>3</v>
      </c>
      <c r="L56" s="28">
        <v>3</v>
      </c>
      <c r="M56" s="28">
        <v>3</v>
      </c>
      <c r="N56" s="28">
        <v>3</v>
      </c>
    </row>
    <row r="57" spans="1:14" s="1" customFormat="1" x14ac:dyDescent="0.25">
      <c r="A57" s="6" t="s">
        <v>181</v>
      </c>
      <c r="B57" s="6" t="s">
        <v>59</v>
      </c>
      <c r="C57" s="24">
        <v>3</v>
      </c>
      <c r="D57" s="25">
        <v>2</v>
      </c>
      <c r="E57" s="25">
        <v>2</v>
      </c>
      <c r="F57" s="26">
        <v>1</v>
      </c>
      <c r="G57" s="26">
        <v>1</v>
      </c>
      <c r="H57" s="17"/>
      <c r="I57" s="17"/>
      <c r="J57" s="26">
        <v>1</v>
      </c>
      <c r="K57" s="25">
        <v>2</v>
      </c>
      <c r="L57" s="25">
        <v>2</v>
      </c>
      <c r="M57" s="24">
        <v>3</v>
      </c>
      <c r="N57" s="24">
        <v>3</v>
      </c>
    </row>
    <row r="58" spans="1:14" s="1" customFormat="1" x14ac:dyDescent="0.25">
      <c r="A58" s="17" t="s">
        <v>182</v>
      </c>
      <c r="B58" s="32" t="s">
        <v>196</v>
      </c>
      <c r="C58" s="25">
        <v>2</v>
      </c>
      <c r="D58" s="25">
        <v>2</v>
      </c>
      <c r="E58" s="25">
        <v>2</v>
      </c>
      <c r="F58" s="25">
        <v>2</v>
      </c>
      <c r="G58" s="25">
        <v>2</v>
      </c>
      <c r="H58" s="17"/>
      <c r="I58" s="17"/>
      <c r="J58" s="17"/>
      <c r="K58" s="17"/>
      <c r="L58" s="17"/>
      <c r="M58" s="25">
        <v>2</v>
      </c>
      <c r="N58" s="25">
        <v>2</v>
      </c>
    </row>
    <row r="59" spans="1:14" s="1" customFormat="1" x14ac:dyDescent="0.25">
      <c r="A59" s="17" t="s">
        <v>182</v>
      </c>
      <c r="B59" s="32" t="s">
        <v>193</v>
      </c>
      <c r="C59" s="25">
        <v>2</v>
      </c>
      <c r="D59" s="25">
        <v>2</v>
      </c>
      <c r="E59" s="25">
        <v>2</v>
      </c>
      <c r="F59" s="25">
        <v>2</v>
      </c>
      <c r="G59" s="25">
        <v>2</v>
      </c>
      <c r="H59" s="25">
        <v>2</v>
      </c>
      <c r="I59" s="17"/>
      <c r="J59" s="17"/>
      <c r="K59" s="25">
        <v>2</v>
      </c>
      <c r="L59" s="25">
        <v>2</v>
      </c>
      <c r="M59" s="25">
        <v>2</v>
      </c>
      <c r="N59" s="25">
        <v>2</v>
      </c>
    </row>
    <row r="60" spans="1:14" s="1" customFormat="1" x14ac:dyDescent="0.25">
      <c r="A60" s="17" t="s">
        <v>180</v>
      </c>
      <c r="B60" s="17" t="s">
        <v>186</v>
      </c>
      <c r="C60" s="25">
        <v>2</v>
      </c>
      <c r="D60" s="25">
        <v>2</v>
      </c>
      <c r="E60" s="25">
        <v>2</v>
      </c>
      <c r="F60" s="25">
        <v>2</v>
      </c>
      <c r="G60" s="17"/>
      <c r="H60" s="17"/>
      <c r="I60" s="17"/>
      <c r="J60" s="17"/>
      <c r="K60" s="25">
        <v>2</v>
      </c>
      <c r="L60" s="25">
        <v>2</v>
      </c>
      <c r="M60" s="25">
        <v>2</v>
      </c>
      <c r="N60" s="25">
        <v>2</v>
      </c>
    </row>
    <row r="61" spans="1:14" s="1" customFormat="1" x14ac:dyDescent="0.25">
      <c r="A61" s="6" t="s">
        <v>182</v>
      </c>
      <c r="B61" s="27" t="s">
        <v>273</v>
      </c>
      <c r="C61" s="30">
        <v>2</v>
      </c>
      <c r="K61" s="30">
        <v>2</v>
      </c>
      <c r="L61" s="30">
        <v>2</v>
      </c>
      <c r="M61" s="30">
        <v>2</v>
      </c>
      <c r="N61" s="30">
        <v>2</v>
      </c>
    </row>
    <row r="62" spans="1:14" s="1" customFormat="1" x14ac:dyDescent="0.25">
      <c r="A62" s="6" t="s">
        <v>182</v>
      </c>
      <c r="B62" s="27" t="s">
        <v>276</v>
      </c>
      <c r="M62" s="28">
        <v>3</v>
      </c>
      <c r="N62" s="28">
        <v>3</v>
      </c>
    </row>
    <row r="63" spans="1:14" s="1" customFormat="1" x14ac:dyDescent="0.25">
      <c r="A63" s="1" t="s">
        <v>180</v>
      </c>
      <c r="B63" s="27" t="s">
        <v>297</v>
      </c>
      <c r="M63" s="28">
        <v>3</v>
      </c>
      <c r="N63" s="28">
        <v>3</v>
      </c>
    </row>
    <row r="64" spans="1:14" s="1" customFormat="1" x14ac:dyDescent="0.25">
      <c r="A64" s="6" t="s">
        <v>190</v>
      </c>
      <c r="B64" s="6" t="s">
        <v>191</v>
      </c>
      <c r="C64" s="62"/>
      <c r="D64" s="62"/>
      <c r="E64" s="29">
        <v>1</v>
      </c>
      <c r="F64" s="29">
        <v>1</v>
      </c>
      <c r="G64" s="29">
        <v>1</v>
      </c>
      <c r="H64" s="6"/>
      <c r="I64" s="6"/>
      <c r="J64" s="6"/>
      <c r="K64" s="6"/>
      <c r="L64" s="24">
        <v>3</v>
      </c>
      <c r="M64" s="24">
        <v>3</v>
      </c>
      <c r="N64" s="62"/>
    </row>
    <row r="65" spans="1:14" s="1" customFormat="1" x14ac:dyDescent="0.25">
      <c r="A65" s="6" t="s">
        <v>182</v>
      </c>
      <c r="B65" s="27" t="s">
        <v>286</v>
      </c>
      <c r="K65" s="28">
        <v>3</v>
      </c>
      <c r="L65" s="28">
        <v>3</v>
      </c>
    </row>
    <row r="67" spans="1:14" s="9" customFormat="1" x14ac:dyDescent="0.3">
      <c r="A67" s="41"/>
      <c r="B67" s="33" t="s">
        <v>142</v>
      </c>
      <c r="C67" s="8">
        <f t="shared" ref="C67:N67" si="0">COUNTIF(C$2:C$65,3)</f>
        <v>10</v>
      </c>
      <c r="D67" s="8">
        <f t="shared" si="0"/>
        <v>9</v>
      </c>
      <c r="E67" s="8">
        <f t="shared" si="0"/>
        <v>6</v>
      </c>
      <c r="F67" s="8">
        <f t="shared" si="0"/>
        <v>2</v>
      </c>
      <c r="G67" s="8">
        <f t="shared" si="0"/>
        <v>3</v>
      </c>
      <c r="H67" s="8">
        <f t="shared" si="0"/>
        <v>8</v>
      </c>
      <c r="I67" s="8">
        <f t="shared" si="0"/>
        <v>20</v>
      </c>
      <c r="J67" s="8">
        <f t="shared" si="0"/>
        <v>17</v>
      </c>
      <c r="K67" s="8">
        <f t="shared" si="0"/>
        <v>10</v>
      </c>
      <c r="L67" s="8">
        <f t="shared" si="0"/>
        <v>13</v>
      </c>
      <c r="M67" s="8">
        <f t="shared" si="0"/>
        <v>16</v>
      </c>
      <c r="N67" s="8">
        <f t="shared" si="0"/>
        <v>13</v>
      </c>
    </row>
    <row r="68" spans="1:14" s="9" customFormat="1" x14ac:dyDescent="0.3">
      <c r="A68" s="40"/>
      <c r="B68" s="33" t="s">
        <v>141</v>
      </c>
      <c r="C68" s="8">
        <f t="shared" ref="C68:N68" si="1">COUNTIF(C$2:C$65,2)</f>
        <v>25</v>
      </c>
      <c r="D68" s="8">
        <f t="shared" si="1"/>
        <v>26</v>
      </c>
      <c r="E68" s="8">
        <f t="shared" si="1"/>
        <v>26</v>
      </c>
      <c r="F68" s="8">
        <f t="shared" si="1"/>
        <v>25</v>
      </c>
      <c r="G68" s="8">
        <f t="shared" si="1"/>
        <v>29</v>
      </c>
      <c r="H68" s="8">
        <f t="shared" si="1"/>
        <v>31</v>
      </c>
      <c r="I68" s="8">
        <f t="shared" si="1"/>
        <v>23</v>
      </c>
      <c r="J68" s="8">
        <f t="shared" si="1"/>
        <v>26</v>
      </c>
      <c r="K68" s="8">
        <f t="shared" si="1"/>
        <v>37</v>
      </c>
      <c r="L68" s="8">
        <f t="shared" si="1"/>
        <v>32</v>
      </c>
      <c r="M68" s="8">
        <f t="shared" si="1"/>
        <v>24</v>
      </c>
      <c r="N68" s="8">
        <f t="shared" si="1"/>
        <v>24</v>
      </c>
    </row>
    <row r="69" spans="1:14" s="9" customFormat="1" ht="23.5" thickBot="1" x14ac:dyDescent="0.35">
      <c r="A69" s="10"/>
      <c r="B69" s="53" t="s">
        <v>199</v>
      </c>
      <c r="C69" s="8">
        <f t="shared" ref="C69:N69" si="2">COUNTIF(C$2:C$65,1)</f>
        <v>0</v>
      </c>
      <c r="D69" s="8">
        <f t="shared" si="2"/>
        <v>0</v>
      </c>
      <c r="E69" s="8">
        <f t="shared" si="2"/>
        <v>3</v>
      </c>
      <c r="F69" s="8">
        <f t="shared" si="2"/>
        <v>10</v>
      </c>
      <c r="G69" s="8">
        <f t="shared" si="2"/>
        <v>9</v>
      </c>
      <c r="H69" s="8">
        <f t="shared" si="2"/>
        <v>6</v>
      </c>
      <c r="I69" s="8">
        <f t="shared" si="2"/>
        <v>7</v>
      </c>
      <c r="J69" s="8">
        <f t="shared" si="2"/>
        <v>6</v>
      </c>
      <c r="K69" s="8">
        <f t="shared" si="2"/>
        <v>6</v>
      </c>
      <c r="L69" s="8">
        <f t="shared" si="2"/>
        <v>0</v>
      </c>
      <c r="M69" s="8">
        <f t="shared" si="2"/>
        <v>3</v>
      </c>
      <c r="N69" s="8">
        <f t="shared" si="2"/>
        <v>2</v>
      </c>
    </row>
    <row r="70" spans="1:14" ht="12" thickBot="1" x14ac:dyDescent="0.35">
      <c r="B70" s="59" t="s">
        <v>330</v>
      </c>
      <c r="C70" s="57">
        <f>SUM(C67:C69)</f>
        <v>35</v>
      </c>
      <c r="D70" s="57">
        <f t="shared" ref="D70:N70" si="3">SUM(D67:D69)</f>
        <v>35</v>
      </c>
      <c r="E70" s="57">
        <f t="shared" si="3"/>
        <v>35</v>
      </c>
      <c r="F70" s="57">
        <f t="shared" si="3"/>
        <v>37</v>
      </c>
      <c r="G70" s="57">
        <f t="shared" si="3"/>
        <v>41</v>
      </c>
      <c r="H70" s="57">
        <f t="shared" si="3"/>
        <v>45</v>
      </c>
      <c r="I70" s="57">
        <f t="shared" si="3"/>
        <v>50</v>
      </c>
      <c r="J70" s="57">
        <f t="shared" si="3"/>
        <v>49</v>
      </c>
      <c r="K70" s="57">
        <f t="shared" si="3"/>
        <v>53</v>
      </c>
      <c r="L70" s="57">
        <f t="shared" si="3"/>
        <v>45</v>
      </c>
      <c r="M70" s="57">
        <f t="shared" si="3"/>
        <v>43</v>
      </c>
      <c r="N70" s="58">
        <f t="shared" si="3"/>
        <v>39</v>
      </c>
    </row>
    <row r="71" spans="1:14" x14ac:dyDescent="0.3">
      <c r="B71" s="6" t="s">
        <v>331</v>
      </c>
      <c r="C71" s="8">
        <f>COUNTIF(C$2:C$65,"")</f>
        <v>28</v>
      </c>
      <c r="D71" s="8">
        <f t="shared" ref="D71:N71" si="4">COUNTIF(D$2:D$65,"")</f>
        <v>29</v>
      </c>
      <c r="E71" s="8">
        <f t="shared" si="4"/>
        <v>29</v>
      </c>
      <c r="F71" s="8">
        <f t="shared" si="4"/>
        <v>27</v>
      </c>
      <c r="G71" s="8">
        <f t="shared" si="4"/>
        <v>23</v>
      </c>
      <c r="H71" s="8">
        <f t="shared" si="4"/>
        <v>19</v>
      </c>
      <c r="I71" s="8">
        <f t="shared" si="4"/>
        <v>14</v>
      </c>
      <c r="J71" s="8">
        <f t="shared" si="4"/>
        <v>15</v>
      </c>
      <c r="K71" s="8">
        <f t="shared" si="4"/>
        <v>10</v>
      </c>
      <c r="L71" s="8">
        <f t="shared" si="4"/>
        <v>18</v>
      </c>
      <c r="M71" s="8">
        <f t="shared" si="4"/>
        <v>20</v>
      </c>
      <c r="N71" s="8">
        <f t="shared" si="4"/>
        <v>24</v>
      </c>
    </row>
  </sheetData>
  <autoFilter ref="A1:N65" xr:uid="{00000000-0009-0000-0000-000001000000}">
    <sortState xmlns:xlrd2="http://schemas.microsoft.com/office/spreadsheetml/2017/richdata2" ref="A2:N65">
      <sortCondition descending="1" ref="I1:I65"/>
    </sortState>
  </autoFilter>
  <conditionalFormatting sqref="C70:N7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99"/>
  <sheetViews>
    <sheetView workbookViewId="0">
      <pane ySplit="1" topLeftCell="A23" activePane="bottomLeft" state="frozen"/>
      <selection pane="bottomLeft" activeCell="L23" sqref="L23"/>
    </sheetView>
  </sheetViews>
  <sheetFormatPr defaultColWidth="8.84375" defaultRowHeight="11.5" x14ac:dyDescent="0.25"/>
  <cols>
    <col min="1" max="1" width="15.23046875" style="1" customWidth="1"/>
    <col min="2" max="2" width="26.23046875" style="1" customWidth="1"/>
    <col min="3" max="3" width="4.84375" style="1" customWidth="1"/>
    <col min="4" max="15" width="2.84375" style="1" customWidth="1"/>
    <col min="16" max="16" width="23.4609375" style="1" customWidth="1"/>
    <col min="17" max="16384" width="8.84375" style="1"/>
  </cols>
  <sheetData>
    <row r="1" spans="1:16" s="6" customFormat="1" ht="46.5" x14ac:dyDescent="0.3">
      <c r="A1" s="6" t="s">
        <v>163</v>
      </c>
      <c r="B1" s="6" t="s">
        <v>73</v>
      </c>
      <c r="D1" s="66" t="s">
        <v>2</v>
      </c>
      <c r="E1" s="66" t="s">
        <v>3</v>
      </c>
      <c r="F1" s="66" t="s">
        <v>4</v>
      </c>
      <c r="G1" s="67" t="s">
        <v>5</v>
      </c>
      <c r="H1" s="67" t="s">
        <v>6</v>
      </c>
      <c r="I1" s="67" t="s">
        <v>7</v>
      </c>
      <c r="J1" s="68" t="s">
        <v>8</v>
      </c>
      <c r="K1" s="68" t="s">
        <v>9</v>
      </c>
      <c r="L1" s="68" t="s">
        <v>10</v>
      </c>
      <c r="M1" s="69" t="s">
        <v>11</v>
      </c>
      <c r="N1" s="69" t="s">
        <v>12</v>
      </c>
      <c r="O1" s="69" t="s">
        <v>13</v>
      </c>
      <c r="P1" s="6" t="s">
        <v>101</v>
      </c>
    </row>
    <row r="2" spans="1:16" x14ac:dyDescent="0.25">
      <c r="A2" s="1" t="s">
        <v>334</v>
      </c>
      <c r="B2" s="5" t="s">
        <v>129</v>
      </c>
      <c r="C2" s="5"/>
      <c r="D2" s="35">
        <v>2</v>
      </c>
      <c r="E2" s="5"/>
      <c r="F2" s="5"/>
      <c r="G2" s="5"/>
      <c r="H2" s="5"/>
      <c r="I2" s="35">
        <v>2</v>
      </c>
      <c r="J2" s="34">
        <v>3</v>
      </c>
      <c r="K2" s="34">
        <v>3</v>
      </c>
      <c r="L2" s="34">
        <v>3</v>
      </c>
      <c r="M2" s="34">
        <v>3</v>
      </c>
      <c r="N2" s="34">
        <v>3</v>
      </c>
      <c r="O2" s="34">
        <v>3</v>
      </c>
      <c r="P2" s="5" t="s">
        <v>301</v>
      </c>
    </row>
    <row r="3" spans="1:16" s="5" customFormat="1" x14ac:dyDescent="0.25">
      <c r="A3" s="5" t="s">
        <v>335</v>
      </c>
      <c r="B3" s="5" t="s">
        <v>132</v>
      </c>
      <c r="D3" s="34">
        <v>3</v>
      </c>
      <c r="J3" s="34">
        <v>3</v>
      </c>
      <c r="K3" s="34">
        <v>3</v>
      </c>
      <c r="L3" s="34">
        <v>3</v>
      </c>
      <c r="M3" s="34">
        <v>3</v>
      </c>
      <c r="N3" s="34">
        <v>3</v>
      </c>
      <c r="O3" s="34">
        <v>3</v>
      </c>
      <c r="P3" s="5" t="s">
        <v>301</v>
      </c>
    </row>
    <row r="4" spans="1:16" s="5" customFormat="1" x14ac:dyDescent="0.25">
      <c r="A4" s="5" t="s">
        <v>333</v>
      </c>
      <c r="B4" s="5" t="s">
        <v>312</v>
      </c>
      <c r="F4" s="35">
        <v>2</v>
      </c>
      <c r="G4" s="34">
        <v>3</v>
      </c>
      <c r="H4" s="34">
        <v>3</v>
      </c>
      <c r="I4" s="34">
        <v>3</v>
      </c>
      <c r="J4" s="34">
        <v>3</v>
      </c>
      <c r="K4" s="34">
        <v>3</v>
      </c>
      <c r="L4" s="34">
        <v>3</v>
      </c>
      <c r="M4" s="35">
        <v>2</v>
      </c>
      <c r="N4" s="35">
        <v>2</v>
      </c>
      <c r="P4" s="1" t="s">
        <v>120</v>
      </c>
    </row>
    <row r="5" spans="1:16" s="5" customFormat="1" x14ac:dyDescent="0.25">
      <c r="A5" s="5" t="s">
        <v>334</v>
      </c>
      <c r="B5" s="5" t="s">
        <v>134</v>
      </c>
      <c r="G5" s="35">
        <v>2</v>
      </c>
      <c r="H5" s="34">
        <v>3</v>
      </c>
      <c r="I5" s="34">
        <v>3</v>
      </c>
      <c r="J5" s="34">
        <v>3</v>
      </c>
      <c r="K5" s="34">
        <v>3</v>
      </c>
      <c r="L5" s="34">
        <v>3</v>
      </c>
      <c r="M5" s="35">
        <v>2</v>
      </c>
      <c r="P5" s="5" t="s">
        <v>301</v>
      </c>
    </row>
    <row r="6" spans="1:16" x14ac:dyDescent="0.25">
      <c r="A6" s="5" t="s">
        <v>339</v>
      </c>
      <c r="B6" s="1" t="s">
        <v>83</v>
      </c>
      <c r="D6" s="34">
        <v>3</v>
      </c>
      <c r="E6" s="36">
        <v>1</v>
      </c>
      <c r="F6" s="36">
        <v>1</v>
      </c>
      <c r="G6" s="36">
        <v>1</v>
      </c>
      <c r="I6" s="35">
        <v>2</v>
      </c>
      <c r="J6" s="34">
        <v>3</v>
      </c>
      <c r="K6" s="34">
        <v>3</v>
      </c>
      <c r="L6" s="34">
        <v>3</v>
      </c>
      <c r="M6" s="34">
        <v>3</v>
      </c>
      <c r="N6" s="34">
        <v>3</v>
      </c>
      <c r="O6" s="34">
        <v>3</v>
      </c>
      <c r="P6" s="1" t="s">
        <v>93</v>
      </c>
    </row>
    <row r="7" spans="1:16" s="5" customFormat="1" x14ac:dyDescent="0.25">
      <c r="A7" s="5" t="s">
        <v>335</v>
      </c>
      <c r="B7" s="5" t="s">
        <v>136</v>
      </c>
      <c r="D7" s="34">
        <v>3</v>
      </c>
      <c r="E7" s="34">
        <v>3</v>
      </c>
      <c r="F7" s="34">
        <v>3</v>
      </c>
      <c r="G7" s="34">
        <v>3</v>
      </c>
      <c r="H7" s="34">
        <v>3</v>
      </c>
      <c r="I7" s="35">
        <v>2</v>
      </c>
      <c r="J7" s="35">
        <v>2</v>
      </c>
      <c r="K7" s="34">
        <v>3</v>
      </c>
      <c r="L7" s="34">
        <v>3</v>
      </c>
      <c r="M7" s="34">
        <v>3</v>
      </c>
      <c r="N7" s="34">
        <v>3</v>
      </c>
      <c r="O7" s="34">
        <v>3</v>
      </c>
      <c r="P7" s="5" t="s">
        <v>301</v>
      </c>
    </row>
    <row r="8" spans="1:16" s="5" customFormat="1" x14ac:dyDescent="0.25">
      <c r="A8" s="5" t="s">
        <v>334</v>
      </c>
      <c r="B8" s="5" t="s">
        <v>96</v>
      </c>
      <c r="H8" s="35">
        <v>2</v>
      </c>
      <c r="I8" s="34">
        <v>3</v>
      </c>
      <c r="J8" s="34">
        <v>3</v>
      </c>
      <c r="K8" s="34">
        <v>3</v>
      </c>
      <c r="L8" s="34">
        <v>3</v>
      </c>
      <c r="M8" s="34">
        <v>3</v>
      </c>
      <c r="N8" s="35">
        <v>2</v>
      </c>
      <c r="P8" s="1" t="s">
        <v>93</v>
      </c>
    </row>
    <row r="9" spans="1:16" s="5" customFormat="1" x14ac:dyDescent="0.25">
      <c r="A9" s="5" t="s">
        <v>335</v>
      </c>
      <c r="B9" s="5" t="s">
        <v>137</v>
      </c>
      <c r="D9" s="35">
        <v>2</v>
      </c>
      <c r="E9" s="35">
        <v>2</v>
      </c>
      <c r="F9" s="35">
        <v>2</v>
      </c>
      <c r="G9" s="35">
        <v>2</v>
      </c>
      <c r="I9" s="34">
        <v>3</v>
      </c>
      <c r="J9" s="34">
        <v>3</v>
      </c>
      <c r="K9" s="34">
        <v>3</v>
      </c>
      <c r="L9" s="34">
        <v>3</v>
      </c>
      <c r="M9" s="34">
        <v>3</v>
      </c>
      <c r="N9" s="34">
        <v>3</v>
      </c>
      <c r="O9" s="34">
        <v>3</v>
      </c>
      <c r="P9" s="1" t="s">
        <v>93</v>
      </c>
    </row>
    <row r="10" spans="1:16" s="5" customFormat="1" x14ac:dyDescent="0.25">
      <c r="A10" s="5" t="s">
        <v>334</v>
      </c>
      <c r="B10" s="5" t="s">
        <v>99</v>
      </c>
      <c r="D10" s="34">
        <v>3</v>
      </c>
      <c r="E10" s="34">
        <v>3</v>
      </c>
      <c r="F10" s="34">
        <v>3</v>
      </c>
      <c r="G10" s="34">
        <v>3</v>
      </c>
      <c r="H10" s="34">
        <v>3</v>
      </c>
      <c r="I10" s="35">
        <v>2</v>
      </c>
      <c r="J10" s="35">
        <v>2</v>
      </c>
      <c r="K10" s="35">
        <v>2</v>
      </c>
      <c r="L10" s="34">
        <v>3</v>
      </c>
      <c r="M10" s="34">
        <v>3</v>
      </c>
      <c r="N10" s="34">
        <v>3</v>
      </c>
      <c r="O10" s="34">
        <v>3</v>
      </c>
      <c r="P10" s="1" t="s">
        <v>93</v>
      </c>
    </row>
    <row r="11" spans="1:16" s="5" customFormat="1" x14ac:dyDescent="0.25">
      <c r="A11" s="5" t="s">
        <v>334</v>
      </c>
      <c r="B11" s="1" t="s">
        <v>77</v>
      </c>
      <c r="C11" s="1"/>
      <c r="E11" s="1"/>
      <c r="F11" s="1"/>
      <c r="G11" s="1"/>
      <c r="H11" s="35">
        <v>2</v>
      </c>
      <c r="I11" s="34">
        <v>3</v>
      </c>
      <c r="J11" s="34">
        <v>3</v>
      </c>
      <c r="K11" s="34">
        <v>3</v>
      </c>
      <c r="L11" s="34">
        <v>3</v>
      </c>
      <c r="M11" s="34">
        <v>3</v>
      </c>
      <c r="N11" s="35">
        <v>2</v>
      </c>
      <c r="O11" s="35">
        <v>2</v>
      </c>
      <c r="P11" s="1" t="s">
        <v>93</v>
      </c>
    </row>
    <row r="12" spans="1:16" s="5" customFormat="1" x14ac:dyDescent="0.25">
      <c r="A12" s="5" t="s">
        <v>337</v>
      </c>
      <c r="B12" s="5" t="s">
        <v>317</v>
      </c>
      <c r="F12" s="35">
        <v>2</v>
      </c>
      <c r="G12" s="34">
        <v>3</v>
      </c>
      <c r="H12" s="34">
        <v>3</v>
      </c>
      <c r="I12" s="34">
        <v>3</v>
      </c>
      <c r="J12" s="34">
        <v>3</v>
      </c>
      <c r="K12" s="34">
        <v>3</v>
      </c>
      <c r="L12" s="34">
        <v>3</v>
      </c>
      <c r="M12" s="35">
        <v>2</v>
      </c>
      <c r="P12" s="1" t="s">
        <v>120</v>
      </c>
    </row>
    <row r="13" spans="1:16" s="5" customFormat="1" x14ac:dyDescent="0.25">
      <c r="A13" s="5" t="s">
        <v>334</v>
      </c>
      <c r="B13" s="5" t="s">
        <v>139</v>
      </c>
      <c r="I13" s="35">
        <v>2</v>
      </c>
      <c r="J13" s="34">
        <v>3</v>
      </c>
      <c r="K13" s="34">
        <v>3</v>
      </c>
      <c r="L13" s="34">
        <v>3</v>
      </c>
      <c r="M13" s="34">
        <v>3</v>
      </c>
      <c r="N13" s="34">
        <v>3</v>
      </c>
      <c r="O13" s="35">
        <v>2</v>
      </c>
    </row>
    <row r="14" spans="1:16" s="5" customFormat="1" x14ac:dyDescent="0.25">
      <c r="A14" s="5" t="s">
        <v>335</v>
      </c>
      <c r="B14" s="5" t="s">
        <v>100</v>
      </c>
      <c r="G14" s="35">
        <v>2</v>
      </c>
      <c r="H14" s="34">
        <v>3</v>
      </c>
      <c r="I14" s="34">
        <v>3</v>
      </c>
      <c r="J14" s="34">
        <v>3</v>
      </c>
      <c r="K14" s="34">
        <v>3</v>
      </c>
      <c r="L14" s="34">
        <v>3</v>
      </c>
      <c r="M14" s="35">
        <v>2</v>
      </c>
      <c r="P14" s="1" t="s">
        <v>93</v>
      </c>
    </row>
    <row r="15" spans="1:16" s="5" customFormat="1" x14ac:dyDescent="0.25">
      <c r="A15" s="5" t="s">
        <v>333</v>
      </c>
      <c r="B15" s="5" t="s">
        <v>309</v>
      </c>
      <c r="H15" s="35">
        <v>2</v>
      </c>
      <c r="I15" s="34">
        <v>3</v>
      </c>
      <c r="J15" s="34">
        <v>3</v>
      </c>
      <c r="K15" s="34">
        <v>3</v>
      </c>
      <c r="L15" s="34">
        <v>3</v>
      </c>
      <c r="M15" s="35">
        <v>2</v>
      </c>
      <c r="N15" s="35">
        <v>2</v>
      </c>
      <c r="P15" s="1" t="s">
        <v>120</v>
      </c>
    </row>
    <row r="16" spans="1:16" x14ac:dyDescent="0.25">
      <c r="A16" s="5" t="s">
        <v>333</v>
      </c>
      <c r="B16" s="5" t="s">
        <v>313</v>
      </c>
      <c r="C16" s="5"/>
      <c r="D16" s="5"/>
      <c r="E16" s="5"/>
      <c r="F16" s="5"/>
      <c r="G16" s="5"/>
      <c r="H16" s="5"/>
      <c r="I16" s="34">
        <v>3</v>
      </c>
      <c r="J16" s="34">
        <v>3</v>
      </c>
      <c r="K16" s="34">
        <v>3</v>
      </c>
      <c r="L16" s="34">
        <v>3</v>
      </c>
      <c r="M16" s="34">
        <v>3</v>
      </c>
      <c r="N16" s="35"/>
      <c r="O16" s="5"/>
      <c r="P16" s="1" t="s">
        <v>120</v>
      </c>
    </row>
    <row r="17" spans="1:16" s="5" customFormat="1" x14ac:dyDescent="0.25">
      <c r="A17" s="5" t="s">
        <v>333</v>
      </c>
      <c r="B17" s="5" t="s">
        <v>320</v>
      </c>
      <c r="D17" s="35">
        <v>2</v>
      </c>
      <c r="E17" s="35">
        <v>2</v>
      </c>
      <c r="F17" s="35">
        <v>2</v>
      </c>
      <c r="J17" s="35">
        <v>2</v>
      </c>
      <c r="K17" s="34">
        <v>3</v>
      </c>
      <c r="L17" s="34">
        <v>3</v>
      </c>
      <c r="M17" s="34">
        <v>3</v>
      </c>
      <c r="N17" s="34">
        <v>3</v>
      </c>
      <c r="O17" s="34">
        <v>3</v>
      </c>
      <c r="P17" s="1" t="s">
        <v>120</v>
      </c>
    </row>
    <row r="18" spans="1:16" s="5" customFormat="1" x14ac:dyDescent="0.25">
      <c r="A18" s="5" t="s">
        <v>337</v>
      </c>
      <c r="B18" s="5" t="s">
        <v>87</v>
      </c>
      <c r="D18" s="35">
        <v>2</v>
      </c>
      <c r="E18" s="35">
        <v>2</v>
      </c>
      <c r="F18" s="35">
        <v>2</v>
      </c>
      <c r="J18" s="35">
        <v>2</v>
      </c>
      <c r="K18" s="34">
        <v>3</v>
      </c>
      <c r="L18" s="34">
        <v>3</v>
      </c>
      <c r="M18" s="34">
        <v>3</v>
      </c>
      <c r="N18" s="34">
        <v>3</v>
      </c>
      <c r="O18" s="34">
        <v>3</v>
      </c>
      <c r="P18" s="1" t="s">
        <v>120</v>
      </c>
    </row>
    <row r="19" spans="1:16" s="5" customFormat="1" x14ac:dyDescent="0.25">
      <c r="A19" s="5" t="s">
        <v>333</v>
      </c>
      <c r="B19" s="5" t="s">
        <v>314</v>
      </c>
      <c r="D19" s="34">
        <v>3</v>
      </c>
      <c r="E19" s="35">
        <v>2</v>
      </c>
      <c r="J19" s="35">
        <v>2</v>
      </c>
      <c r="K19" s="34">
        <v>3</v>
      </c>
      <c r="L19" s="34">
        <v>3</v>
      </c>
      <c r="M19" s="34">
        <v>3</v>
      </c>
      <c r="N19" s="34">
        <v>3</v>
      </c>
      <c r="O19" s="34">
        <v>3</v>
      </c>
      <c r="P19" s="1" t="s">
        <v>120</v>
      </c>
    </row>
    <row r="20" spans="1:16" s="5" customFormat="1" x14ac:dyDescent="0.25">
      <c r="A20" s="5" t="s">
        <v>339</v>
      </c>
      <c r="B20" s="1" t="s">
        <v>304</v>
      </c>
      <c r="C20" s="1"/>
      <c r="H20" s="35">
        <v>2</v>
      </c>
      <c r="I20" s="34">
        <v>3</v>
      </c>
      <c r="J20" s="34">
        <v>3</v>
      </c>
      <c r="K20" s="34">
        <v>3</v>
      </c>
      <c r="L20" s="34">
        <v>3</v>
      </c>
      <c r="M20" s="34">
        <v>3</v>
      </c>
      <c r="N20" s="35">
        <v>2</v>
      </c>
      <c r="O20" s="1"/>
      <c r="P20" s="1" t="s">
        <v>93</v>
      </c>
    </row>
    <row r="21" spans="1:16" s="5" customFormat="1" x14ac:dyDescent="0.25">
      <c r="A21" s="5" t="s">
        <v>335</v>
      </c>
      <c r="B21" s="5" t="s">
        <v>332</v>
      </c>
      <c r="D21" s="4"/>
      <c r="E21" s="35">
        <v>2</v>
      </c>
      <c r="F21" s="35">
        <v>2</v>
      </c>
      <c r="G21" s="34">
        <v>3</v>
      </c>
      <c r="H21" s="34">
        <v>3</v>
      </c>
      <c r="I21" s="34">
        <v>3</v>
      </c>
      <c r="J21" s="34">
        <v>3</v>
      </c>
      <c r="K21" s="34">
        <v>3</v>
      </c>
      <c r="L21" s="34">
        <v>3</v>
      </c>
      <c r="M21" s="35">
        <v>2</v>
      </c>
      <c r="N21" s="35">
        <v>2</v>
      </c>
      <c r="O21" s="35">
        <v>2</v>
      </c>
      <c r="P21" s="5" t="s">
        <v>301</v>
      </c>
    </row>
    <row r="22" spans="1:16" s="5" customFormat="1" x14ac:dyDescent="0.25">
      <c r="A22" s="5" t="s">
        <v>334</v>
      </c>
      <c r="B22" s="5" t="s">
        <v>79</v>
      </c>
      <c r="H22" s="35">
        <v>2</v>
      </c>
      <c r="I22" s="34">
        <v>3</v>
      </c>
      <c r="J22" s="34">
        <v>3</v>
      </c>
      <c r="K22" s="34">
        <v>3</v>
      </c>
      <c r="L22" s="34">
        <v>3</v>
      </c>
      <c r="M22" s="34">
        <v>3</v>
      </c>
      <c r="N22" s="35">
        <v>2</v>
      </c>
      <c r="O22" s="1"/>
      <c r="P22" s="1" t="s">
        <v>93</v>
      </c>
    </row>
    <row r="23" spans="1:16" s="5" customFormat="1" x14ac:dyDescent="0.25">
      <c r="A23" s="5" t="s">
        <v>340</v>
      </c>
      <c r="B23" s="5" t="s">
        <v>76</v>
      </c>
      <c r="D23" s="34">
        <v>3</v>
      </c>
      <c r="E23" s="35">
        <v>2</v>
      </c>
      <c r="F23" s="35">
        <v>2</v>
      </c>
      <c r="J23" s="35">
        <v>2</v>
      </c>
      <c r="K23" s="34">
        <v>3</v>
      </c>
      <c r="L23" s="34">
        <v>3</v>
      </c>
      <c r="M23" s="34">
        <v>3</v>
      </c>
      <c r="N23" s="34">
        <v>3</v>
      </c>
      <c r="O23" s="34">
        <v>3</v>
      </c>
      <c r="P23" s="1" t="s">
        <v>93</v>
      </c>
    </row>
    <row r="24" spans="1:16" s="5" customFormat="1" x14ac:dyDescent="0.25">
      <c r="A24" s="5" t="s">
        <v>334</v>
      </c>
      <c r="B24" s="5" t="s">
        <v>85</v>
      </c>
      <c r="D24" s="34">
        <v>3</v>
      </c>
      <c r="E24" s="35">
        <v>2</v>
      </c>
      <c r="K24" s="35">
        <v>2</v>
      </c>
      <c r="L24" s="34">
        <v>3</v>
      </c>
      <c r="M24" s="34">
        <v>3</v>
      </c>
      <c r="N24" s="34">
        <v>3</v>
      </c>
      <c r="O24" s="34">
        <v>3</v>
      </c>
      <c r="P24" s="1" t="s">
        <v>93</v>
      </c>
    </row>
    <row r="25" spans="1:16" s="5" customFormat="1" x14ac:dyDescent="0.25">
      <c r="A25" s="5" t="s">
        <v>339</v>
      </c>
      <c r="B25" s="5" t="s">
        <v>102</v>
      </c>
      <c r="H25" s="35">
        <v>2</v>
      </c>
      <c r="I25" s="34">
        <v>3</v>
      </c>
      <c r="J25" s="34">
        <v>3</v>
      </c>
      <c r="K25" s="34">
        <v>3</v>
      </c>
      <c r="L25" s="34">
        <v>3</v>
      </c>
      <c r="M25" s="34">
        <v>3</v>
      </c>
      <c r="N25" s="35">
        <v>2</v>
      </c>
      <c r="O25" s="1"/>
      <c r="P25" s="1" t="s">
        <v>93</v>
      </c>
    </row>
    <row r="26" spans="1:16" s="5" customFormat="1" x14ac:dyDescent="0.25">
      <c r="A26" s="5" t="s">
        <v>333</v>
      </c>
      <c r="B26" s="5" t="s">
        <v>80</v>
      </c>
      <c r="D26" s="34">
        <v>3</v>
      </c>
      <c r="E26" s="34">
        <v>3</v>
      </c>
      <c r="F26" s="34">
        <v>3</v>
      </c>
      <c r="G26" s="35">
        <v>2</v>
      </c>
      <c r="H26" s="35">
        <v>2</v>
      </c>
      <c r="K26" s="35">
        <v>2</v>
      </c>
      <c r="L26" s="34">
        <v>3</v>
      </c>
      <c r="M26" s="34">
        <v>3</v>
      </c>
      <c r="N26" s="34">
        <v>3</v>
      </c>
      <c r="O26" s="34">
        <v>3</v>
      </c>
      <c r="P26" s="1" t="s">
        <v>120</v>
      </c>
    </row>
    <row r="27" spans="1:16" s="5" customFormat="1" x14ac:dyDescent="0.25">
      <c r="A27" s="1" t="s">
        <v>334</v>
      </c>
      <c r="B27" s="5" t="s">
        <v>113</v>
      </c>
      <c r="D27" s="34">
        <v>3</v>
      </c>
      <c r="E27" s="34">
        <v>3</v>
      </c>
      <c r="F27" s="34">
        <v>3</v>
      </c>
      <c r="I27" s="34">
        <v>3</v>
      </c>
      <c r="J27" s="34">
        <v>3</v>
      </c>
      <c r="K27" s="34">
        <v>3</v>
      </c>
      <c r="L27" s="34">
        <v>3</v>
      </c>
      <c r="M27" s="34">
        <v>3</v>
      </c>
      <c r="N27" s="34">
        <v>3</v>
      </c>
      <c r="O27" s="34">
        <v>3</v>
      </c>
      <c r="P27" s="1" t="s">
        <v>111</v>
      </c>
    </row>
    <row r="28" spans="1:16" s="5" customFormat="1" x14ac:dyDescent="0.25">
      <c r="A28" s="1" t="s">
        <v>339</v>
      </c>
      <c r="B28" s="5" t="s">
        <v>84</v>
      </c>
      <c r="D28" s="34">
        <v>3</v>
      </c>
      <c r="E28" s="34">
        <v>3</v>
      </c>
      <c r="F28" s="34">
        <v>3</v>
      </c>
      <c r="G28" s="35">
        <v>2</v>
      </c>
      <c r="H28" s="35">
        <v>2</v>
      </c>
      <c r="I28" s="35">
        <v>2</v>
      </c>
      <c r="K28" s="34">
        <v>3</v>
      </c>
      <c r="L28" s="34">
        <v>3</v>
      </c>
      <c r="M28" s="34">
        <v>3</v>
      </c>
      <c r="N28" s="34">
        <v>3</v>
      </c>
      <c r="O28" s="34">
        <v>3</v>
      </c>
      <c r="P28" s="1" t="s">
        <v>93</v>
      </c>
    </row>
    <row r="29" spans="1:16" s="5" customFormat="1" x14ac:dyDescent="0.25">
      <c r="A29" s="1" t="s">
        <v>339</v>
      </c>
      <c r="B29" s="5" t="s">
        <v>75</v>
      </c>
      <c r="D29" s="35">
        <v>2</v>
      </c>
      <c r="E29" s="36">
        <v>1</v>
      </c>
      <c r="F29" s="36">
        <v>1</v>
      </c>
      <c r="G29" s="36">
        <v>1</v>
      </c>
      <c r="J29" s="35">
        <v>2</v>
      </c>
      <c r="K29" s="34">
        <v>3</v>
      </c>
      <c r="L29" s="34">
        <v>3</v>
      </c>
      <c r="M29" s="34">
        <v>3</v>
      </c>
      <c r="N29" s="34">
        <v>3</v>
      </c>
      <c r="O29" s="34">
        <v>3</v>
      </c>
      <c r="P29" s="1" t="s">
        <v>93</v>
      </c>
    </row>
    <row r="30" spans="1:16" s="5" customFormat="1" x14ac:dyDescent="0.25">
      <c r="A30" s="1" t="s">
        <v>339</v>
      </c>
      <c r="B30" s="5" t="s">
        <v>78</v>
      </c>
      <c r="D30" s="35">
        <v>2</v>
      </c>
      <c r="I30" s="35">
        <v>2</v>
      </c>
      <c r="J30" s="34">
        <v>3</v>
      </c>
      <c r="K30" s="34">
        <v>3</v>
      </c>
      <c r="L30" s="34">
        <v>3</v>
      </c>
      <c r="M30" s="34">
        <v>3</v>
      </c>
      <c r="N30" s="34">
        <v>3</v>
      </c>
      <c r="O30" s="34">
        <v>3</v>
      </c>
      <c r="P30" s="1" t="s">
        <v>93</v>
      </c>
    </row>
    <row r="31" spans="1:16" s="5" customFormat="1" x14ac:dyDescent="0.25">
      <c r="A31" s="1" t="s">
        <v>334</v>
      </c>
      <c r="B31" s="5" t="s">
        <v>86</v>
      </c>
      <c r="D31" s="35">
        <v>2</v>
      </c>
      <c r="E31" s="1"/>
      <c r="F31" s="1"/>
      <c r="I31" s="35">
        <v>2</v>
      </c>
      <c r="J31" s="34">
        <v>3</v>
      </c>
      <c r="K31" s="34">
        <v>3</v>
      </c>
      <c r="L31" s="34">
        <v>3</v>
      </c>
      <c r="M31" s="34">
        <v>3</v>
      </c>
      <c r="N31" s="34">
        <v>3</v>
      </c>
      <c r="O31" s="34">
        <v>3</v>
      </c>
      <c r="P31" s="1" t="s">
        <v>93</v>
      </c>
    </row>
    <row r="32" spans="1:16" s="5" customFormat="1" x14ac:dyDescent="0.25">
      <c r="A32" s="1" t="s">
        <v>345</v>
      </c>
      <c r="B32" s="5" t="s">
        <v>310</v>
      </c>
      <c r="D32" s="34">
        <v>3</v>
      </c>
      <c r="E32" s="34">
        <v>3</v>
      </c>
      <c r="F32" s="34">
        <v>3</v>
      </c>
      <c r="G32" s="34">
        <v>3</v>
      </c>
      <c r="H32" s="35">
        <v>2</v>
      </c>
      <c r="K32" s="35">
        <v>2</v>
      </c>
      <c r="L32" s="34">
        <v>3</v>
      </c>
      <c r="M32" s="34">
        <v>3</v>
      </c>
      <c r="N32" s="34">
        <v>3</v>
      </c>
      <c r="O32" s="34">
        <v>3</v>
      </c>
      <c r="P32" s="1" t="s">
        <v>120</v>
      </c>
    </row>
    <row r="33" spans="1:16" s="5" customFormat="1" x14ac:dyDescent="0.25">
      <c r="A33" s="1" t="s">
        <v>334</v>
      </c>
      <c r="B33" s="1" t="s">
        <v>89</v>
      </c>
      <c r="C33" s="1"/>
      <c r="D33" s="1"/>
      <c r="E33" s="1"/>
      <c r="F33" s="1"/>
      <c r="G33" s="1"/>
      <c r="H33" s="35">
        <v>2</v>
      </c>
      <c r="I33" s="34">
        <v>3</v>
      </c>
      <c r="J33" s="34">
        <v>3</v>
      </c>
      <c r="K33" s="34">
        <v>3</v>
      </c>
      <c r="L33" s="34">
        <v>3</v>
      </c>
      <c r="M33" s="34">
        <v>3</v>
      </c>
      <c r="N33" s="35">
        <v>2</v>
      </c>
      <c r="O33" s="1"/>
      <c r="P33" s="1" t="s">
        <v>93</v>
      </c>
    </row>
    <row r="34" spans="1:16" s="5" customFormat="1" x14ac:dyDescent="0.25">
      <c r="A34" s="1" t="s">
        <v>334</v>
      </c>
      <c r="B34" s="1" t="s">
        <v>346</v>
      </c>
      <c r="C34" s="1"/>
      <c r="D34" s="35">
        <v>2</v>
      </c>
      <c r="E34" s="35">
        <v>2</v>
      </c>
      <c r="F34" s="1"/>
      <c r="G34" s="1"/>
      <c r="H34" s="1"/>
      <c r="I34" s="34">
        <v>3</v>
      </c>
      <c r="J34" s="34">
        <v>3</v>
      </c>
      <c r="K34" s="34">
        <v>3</v>
      </c>
      <c r="L34" s="34">
        <v>3</v>
      </c>
      <c r="M34" s="34">
        <v>3</v>
      </c>
      <c r="N34" s="34">
        <v>3</v>
      </c>
      <c r="O34" s="34">
        <v>3</v>
      </c>
      <c r="P34" s="1" t="s">
        <v>93</v>
      </c>
    </row>
    <row r="35" spans="1:16" s="5" customFormat="1" x14ac:dyDescent="0.25">
      <c r="A35" s="1" t="s">
        <v>345</v>
      </c>
      <c r="B35" s="1" t="s">
        <v>322</v>
      </c>
      <c r="C35" s="1"/>
      <c r="D35" s="1"/>
      <c r="E35" s="1"/>
      <c r="F35" s="1"/>
      <c r="G35" s="1"/>
      <c r="H35" s="1"/>
      <c r="I35" s="35"/>
      <c r="J35" s="34">
        <v>3</v>
      </c>
      <c r="K35" s="34">
        <v>3</v>
      </c>
      <c r="L35" s="34">
        <v>3</v>
      </c>
      <c r="M35" s="34">
        <v>3</v>
      </c>
      <c r="N35" s="34">
        <v>3</v>
      </c>
      <c r="O35" s="35">
        <v>2</v>
      </c>
      <c r="P35" s="1" t="s">
        <v>120</v>
      </c>
    </row>
    <row r="36" spans="1:16" s="5" customFormat="1" x14ac:dyDescent="0.25">
      <c r="A36" s="1" t="s">
        <v>334</v>
      </c>
      <c r="B36" s="5" t="s">
        <v>90</v>
      </c>
      <c r="D36" s="34">
        <v>3</v>
      </c>
      <c r="E36" s="34">
        <v>3</v>
      </c>
      <c r="F36" s="34">
        <v>3</v>
      </c>
      <c r="G36" s="35">
        <v>2</v>
      </c>
      <c r="K36" s="35">
        <v>2</v>
      </c>
      <c r="L36" s="34">
        <v>3</v>
      </c>
      <c r="M36" s="34">
        <v>3</v>
      </c>
      <c r="N36" s="34">
        <v>3</v>
      </c>
      <c r="O36" s="34">
        <v>3</v>
      </c>
      <c r="P36" s="1" t="s">
        <v>93</v>
      </c>
    </row>
    <row r="37" spans="1:16" s="5" customFormat="1" x14ac:dyDescent="0.25">
      <c r="A37" s="1" t="s">
        <v>345</v>
      </c>
      <c r="B37" s="5" t="s">
        <v>121</v>
      </c>
      <c r="D37" s="34">
        <v>3</v>
      </c>
      <c r="E37" s="34">
        <v>3</v>
      </c>
      <c r="F37" s="34">
        <v>3</v>
      </c>
      <c r="G37" s="35">
        <v>2</v>
      </c>
      <c r="L37" s="35">
        <v>2</v>
      </c>
      <c r="M37" s="34">
        <v>3</v>
      </c>
      <c r="N37" s="34">
        <v>3</v>
      </c>
      <c r="O37" s="34">
        <v>3</v>
      </c>
      <c r="P37" s="1" t="s">
        <v>120</v>
      </c>
    </row>
    <row r="38" spans="1:16" s="5" customFormat="1" x14ac:dyDescent="0.25">
      <c r="A38" s="5" t="s">
        <v>333</v>
      </c>
      <c r="B38" s="5" t="s">
        <v>308</v>
      </c>
      <c r="D38" s="34">
        <v>3</v>
      </c>
      <c r="E38" s="34">
        <v>3</v>
      </c>
      <c r="F38" s="34">
        <v>3</v>
      </c>
      <c r="G38" s="35">
        <v>2</v>
      </c>
      <c r="H38" s="35">
        <v>2</v>
      </c>
      <c r="L38" s="35">
        <v>2</v>
      </c>
      <c r="M38" s="34">
        <v>3</v>
      </c>
      <c r="N38" s="34">
        <v>3</v>
      </c>
      <c r="O38" s="34">
        <v>3</v>
      </c>
      <c r="P38" s="1" t="s">
        <v>120</v>
      </c>
    </row>
    <row r="39" spans="1:16" s="5" customFormat="1" x14ac:dyDescent="0.25">
      <c r="A39" s="5" t="s">
        <v>334</v>
      </c>
      <c r="B39" s="5" t="s">
        <v>130</v>
      </c>
      <c r="D39" s="34">
        <v>3</v>
      </c>
      <c r="E39" s="34">
        <v>3</v>
      </c>
      <c r="F39" s="34">
        <v>3</v>
      </c>
      <c r="G39" s="35">
        <v>2</v>
      </c>
      <c r="L39" s="35">
        <v>2</v>
      </c>
      <c r="M39" s="35">
        <v>2</v>
      </c>
      <c r="N39" s="34">
        <v>3</v>
      </c>
      <c r="O39" s="34">
        <v>3</v>
      </c>
      <c r="P39" s="5" t="s">
        <v>301</v>
      </c>
    </row>
    <row r="40" spans="1:16" s="5" customFormat="1" x14ac:dyDescent="0.25">
      <c r="A40" s="5" t="s">
        <v>334</v>
      </c>
      <c r="B40" s="5" t="s">
        <v>131</v>
      </c>
      <c r="D40" s="34">
        <v>3</v>
      </c>
      <c r="E40" s="34">
        <v>3</v>
      </c>
      <c r="F40" s="34">
        <v>3</v>
      </c>
      <c r="G40" s="34">
        <v>3</v>
      </c>
      <c r="H40" s="35">
        <v>2</v>
      </c>
      <c r="L40" s="35">
        <v>2</v>
      </c>
      <c r="M40" s="34">
        <v>3</v>
      </c>
      <c r="N40" s="34">
        <v>3</v>
      </c>
      <c r="O40" s="34">
        <v>3</v>
      </c>
      <c r="P40" s="5" t="s">
        <v>301</v>
      </c>
    </row>
    <row r="41" spans="1:16" s="5" customFormat="1" x14ac:dyDescent="0.25">
      <c r="A41" s="5" t="s">
        <v>334</v>
      </c>
      <c r="B41" s="5" t="s">
        <v>114</v>
      </c>
      <c r="D41" s="35">
        <v>2</v>
      </c>
      <c r="E41" s="35">
        <v>2</v>
      </c>
      <c r="F41" s="35">
        <v>2</v>
      </c>
      <c r="G41" s="35">
        <v>2</v>
      </c>
      <c r="H41" s="35">
        <v>2</v>
      </c>
      <c r="I41" s="35">
        <v>2</v>
      </c>
      <c r="J41" s="35">
        <v>2</v>
      </c>
      <c r="K41" s="35">
        <v>2</v>
      </c>
      <c r="L41" s="35">
        <v>2</v>
      </c>
      <c r="M41" s="35">
        <v>2</v>
      </c>
      <c r="N41" s="35">
        <v>2</v>
      </c>
      <c r="O41" s="35">
        <v>2</v>
      </c>
      <c r="P41" s="1" t="s">
        <v>119</v>
      </c>
    </row>
    <row r="42" spans="1:16" s="5" customFormat="1" x14ac:dyDescent="0.25">
      <c r="A42" s="5" t="s">
        <v>334</v>
      </c>
      <c r="B42" s="5" t="s">
        <v>133</v>
      </c>
      <c r="E42" s="35">
        <v>2</v>
      </c>
      <c r="F42" s="35">
        <v>2</v>
      </c>
      <c r="G42" s="34">
        <v>3</v>
      </c>
      <c r="H42" s="34">
        <v>3</v>
      </c>
      <c r="I42" s="34">
        <v>3</v>
      </c>
      <c r="J42" s="34">
        <v>3</v>
      </c>
      <c r="K42" s="34">
        <v>3</v>
      </c>
      <c r="L42" s="35">
        <v>2</v>
      </c>
      <c r="P42" s="5" t="s">
        <v>301</v>
      </c>
    </row>
    <row r="43" spans="1:16" s="5" customFormat="1" x14ac:dyDescent="0.25">
      <c r="A43" s="5" t="s">
        <v>334</v>
      </c>
      <c r="B43" s="5" t="s">
        <v>336</v>
      </c>
      <c r="F43" s="35">
        <v>2</v>
      </c>
      <c r="G43" s="34">
        <v>3</v>
      </c>
      <c r="H43" s="34">
        <v>3</v>
      </c>
      <c r="I43" s="34">
        <v>3</v>
      </c>
      <c r="J43" s="34">
        <v>3</v>
      </c>
      <c r="K43" s="34">
        <v>3</v>
      </c>
      <c r="L43" s="35">
        <v>2</v>
      </c>
      <c r="P43" s="5" t="s">
        <v>301</v>
      </c>
    </row>
    <row r="44" spans="1:16" s="5" customFormat="1" x14ac:dyDescent="0.25">
      <c r="A44" s="5" t="s">
        <v>334</v>
      </c>
      <c r="B44" s="5" t="s">
        <v>338</v>
      </c>
      <c r="D44" s="34">
        <v>3</v>
      </c>
      <c r="E44" s="34">
        <v>3</v>
      </c>
      <c r="F44" s="34">
        <v>3</v>
      </c>
      <c r="G44" s="34">
        <v>3</v>
      </c>
      <c r="H44" s="35">
        <v>2</v>
      </c>
      <c r="L44" s="35">
        <v>2</v>
      </c>
      <c r="M44" s="34">
        <v>3</v>
      </c>
      <c r="N44" s="34">
        <v>3</v>
      </c>
      <c r="O44" s="34">
        <v>3</v>
      </c>
      <c r="P44" s="5" t="s">
        <v>301</v>
      </c>
    </row>
    <row r="45" spans="1:16" s="5" customFormat="1" x14ac:dyDescent="0.25">
      <c r="A45" s="5" t="s">
        <v>334</v>
      </c>
      <c r="B45" s="2" t="s">
        <v>92</v>
      </c>
      <c r="C45" s="2"/>
      <c r="F45" s="35">
        <v>2</v>
      </c>
      <c r="G45" s="34">
        <v>3</v>
      </c>
      <c r="H45" s="34">
        <v>3</v>
      </c>
      <c r="I45" s="34">
        <v>3</v>
      </c>
      <c r="J45" s="34">
        <v>3</v>
      </c>
      <c r="K45" s="34">
        <v>3</v>
      </c>
      <c r="L45" s="35">
        <v>2</v>
      </c>
      <c r="P45" s="1" t="s">
        <v>93</v>
      </c>
    </row>
    <row r="46" spans="1:16" s="5" customFormat="1" x14ac:dyDescent="0.25">
      <c r="A46" s="1" t="s">
        <v>335</v>
      </c>
      <c r="B46" s="5" t="s">
        <v>115</v>
      </c>
      <c r="D46" s="35">
        <v>2</v>
      </c>
      <c r="E46" s="35">
        <v>2</v>
      </c>
      <c r="F46" s="35">
        <v>2</v>
      </c>
      <c r="G46" s="35">
        <v>2</v>
      </c>
      <c r="H46" s="35">
        <v>2</v>
      </c>
      <c r="I46" s="35">
        <v>2</v>
      </c>
      <c r="J46" s="35">
        <v>2</v>
      </c>
      <c r="K46" s="35">
        <v>2</v>
      </c>
      <c r="L46" s="35">
        <v>2</v>
      </c>
      <c r="M46" s="35">
        <v>2</v>
      </c>
      <c r="N46" s="35">
        <v>2</v>
      </c>
      <c r="O46" s="35">
        <v>2</v>
      </c>
      <c r="P46" s="1" t="s">
        <v>119</v>
      </c>
    </row>
    <row r="47" spans="1:16" s="5" customFormat="1" x14ac:dyDescent="0.25">
      <c r="A47" s="5" t="s">
        <v>337</v>
      </c>
      <c r="B47" s="5" t="s">
        <v>122</v>
      </c>
      <c r="D47" s="35">
        <v>2</v>
      </c>
      <c r="E47" s="34">
        <v>3</v>
      </c>
      <c r="F47" s="34">
        <v>3</v>
      </c>
      <c r="G47" s="34">
        <v>3</v>
      </c>
      <c r="H47" s="34">
        <v>3</v>
      </c>
      <c r="I47" s="34">
        <v>3</v>
      </c>
      <c r="J47" s="34">
        <v>3</v>
      </c>
      <c r="K47" s="34">
        <v>3</v>
      </c>
      <c r="L47" s="35">
        <v>2</v>
      </c>
      <c r="P47" s="1" t="s">
        <v>120</v>
      </c>
    </row>
    <row r="48" spans="1:16" s="5" customFormat="1" x14ac:dyDescent="0.25">
      <c r="A48" s="5" t="s">
        <v>335</v>
      </c>
      <c r="B48" s="5" t="s">
        <v>97</v>
      </c>
      <c r="I48" s="34">
        <v>3</v>
      </c>
      <c r="J48" s="34">
        <v>3</v>
      </c>
      <c r="K48" s="35">
        <v>2</v>
      </c>
      <c r="L48" s="35">
        <v>2</v>
      </c>
      <c r="M48" s="35">
        <v>2</v>
      </c>
      <c r="P48" s="1"/>
    </row>
    <row r="49" spans="1:16" s="5" customFormat="1" x14ac:dyDescent="0.25">
      <c r="A49" s="5" t="s">
        <v>334</v>
      </c>
      <c r="B49" s="5" t="s">
        <v>98</v>
      </c>
      <c r="F49" s="35">
        <v>2</v>
      </c>
      <c r="G49" s="34">
        <v>3</v>
      </c>
      <c r="H49" s="34">
        <v>3</v>
      </c>
      <c r="I49" s="34">
        <v>3</v>
      </c>
      <c r="J49" s="34">
        <v>3</v>
      </c>
      <c r="K49" s="34">
        <v>3</v>
      </c>
      <c r="L49" s="35">
        <v>2</v>
      </c>
      <c r="P49" s="1" t="s">
        <v>93</v>
      </c>
    </row>
    <row r="50" spans="1:16" s="5" customFormat="1" x14ac:dyDescent="0.25">
      <c r="A50" s="5" t="s">
        <v>334</v>
      </c>
      <c r="B50" s="5" t="s">
        <v>99</v>
      </c>
      <c r="D50" s="35">
        <v>2</v>
      </c>
      <c r="E50" s="35">
        <v>2</v>
      </c>
      <c r="F50" s="35">
        <v>2</v>
      </c>
      <c r="G50" s="35">
        <v>2</v>
      </c>
      <c r="H50" s="35">
        <v>2</v>
      </c>
      <c r="I50" s="35">
        <v>2</v>
      </c>
      <c r="J50" s="35">
        <v>2</v>
      </c>
      <c r="K50" s="35">
        <v>2</v>
      </c>
      <c r="L50" s="35">
        <v>2</v>
      </c>
      <c r="M50" s="35">
        <v>2</v>
      </c>
      <c r="N50" s="35">
        <v>2</v>
      </c>
      <c r="O50" s="35">
        <v>2</v>
      </c>
      <c r="P50" s="1" t="s">
        <v>119</v>
      </c>
    </row>
    <row r="51" spans="1:16" s="5" customFormat="1" x14ac:dyDescent="0.25">
      <c r="A51" s="5" t="s">
        <v>335</v>
      </c>
      <c r="B51" s="5" t="s">
        <v>138</v>
      </c>
      <c r="D51" s="35">
        <v>2</v>
      </c>
      <c r="E51" s="34">
        <v>3</v>
      </c>
      <c r="F51" s="34">
        <v>3</v>
      </c>
      <c r="G51" s="34">
        <v>3</v>
      </c>
      <c r="H51" s="34">
        <v>3</v>
      </c>
      <c r="I51" s="34">
        <v>3</v>
      </c>
      <c r="J51" s="34">
        <v>3</v>
      </c>
      <c r="K51" s="34">
        <v>3</v>
      </c>
      <c r="L51" s="35">
        <v>2</v>
      </c>
      <c r="P51" s="5" t="s">
        <v>301</v>
      </c>
    </row>
    <row r="52" spans="1:16" s="5" customFormat="1" x14ac:dyDescent="0.25">
      <c r="A52" s="1" t="s">
        <v>345</v>
      </c>
      <c r="B52" s="5" t="s">
        <v>302</v>
      </c>
      <c r="D52" s="35">
        <v>2</v>
      </c>
      <c r="E52" s="34">
        <v>3</v>
      </c>
      <c r="F52" s="34">
        <v>3</v>
      </c>
      <c r="G52" s="34">
        <v>3</v>
      </c>
      <c r="H52" s="34">
        <v>3</v>
      </c>
      <c r="I52" s="34">
        <v>3</v>
      </c>
      <c r="J52" s="34">
        <v>3</v>
      </c>
      <c r="K52" s="34">
        <v>3</v>
      </c>
      <c r="L52" s="35">
        <v>2</v>
      </c>
      <c r="P52" s="5" t="s">
        <v>301</v>
      </c>
    </row>
    <row r="53" spans="1:16" s="5" customFormat="1" x14ac:dyDescent="0.25">
      <c r="A53" s="5" t="s">
        <v>334</v>
      </c>
      <c r="B53" s="5" t="s">
        <v>77</v>
      </c>
      <c r="D53" s="35">
        <v>2</v>
      </c>
      <c r="E53" s="35">
        <v>2</v>
      </c>
      <c r="F53" s="35">
        <v>2</v>
      </c>
      <c r="G53" s="35">
        <v>2</v>
      </c>
      <c r="H53" s="35">
        <v>2</v>
      </c>
      <c r="I53" s="35">
        <v>2</v>
      </c>
      <c r="J53" s="35">
        <v>2</v>
      </c>
      <c r="K53" s="35">
        <v>2</v>
      </c>
      <c r="L53" s="35">
        <v>2</v>
      </c>
      <c r="M53" s="35">
        <v>2</v>
      </c>
      <c r="N53" s="35">
        <v>2</v>
      </c>
      <c r="O53" s="35">
        <v>2</v>
      </c>
      <c r="P53" s="1" t="s">
        <v>119</v>
      </c>
    </row>
    <row r="54" spans="1:16" s="5" customFormat="1" x14ac:dyDescent="0.25">
      <c r="A54" s="5" t="s">
        <v>333</v>
      </c>
      <c r="B54" s="5" t="s">
        <v>123</v>
      </c>
      <c r="I54" s="35">
        <v>2</v>
      </c>
      <c r="J54" s="35">
        <v>2</v>
      </c>
      <c r="K54" s="35">
        <v>2</v>
      </c>
      <c r="L54" s="35">
        <v>2</v>
      </c>
      <c r="M54" s="35">
        <v>2</v>
      </c>
      <c r="N54" s="35">
        <v>2</v>
      </c>
      <c r="P54" s="1" t="s">
        <v>120</v>
      </c>
    </row>
    <row r="55" spans="1:16" s="5" customFormat="1" x14ac:dyDescent="0.25">
      <c r="A55" s="5" t="s">
        <v>337</v>
      </c>
      <c r="B55" s="5" t="s">
        <v>124</v>
      </c>
      <c r="D55" s="35">
        <v>2</v>
      </c>
      <c r="E55" s="34">
        <v>3</v>
      </c>
      <c r="F55" s="34">
        <v>3</v>
      </c>
      <c r="G55" s="34">
        <v>3</v>
      </c>
      <c r="H55" s="34">
        <v>3</v>
      </c>
      <c r="I55" s="34">
        <v>3</v>
      </c>
      <c r="J55" s="34">
        <v>3</v>
      </c>
      <c r="K55" s="34">
        <v>3</v>
      </c>
      <c r="L55" s="35">
        <v>2</v>
      </c>
      <c r="M55" s="1"/>
      <c r="N55" s="1"/>
      <c r="O55" s="1"/>
      <c r="P55" s="1" t="s">
        <v>315</v>
      </c>
    </row>
    <row r="56" spans="1:16" s="5" customFormat="1" x14ac:dyDescent="0.25">
      <c r="A56" s="5" t="s">
        <v>337</v>
      </c>
      <c r="B56" s="5" t="s">
        <v>318</v>
      </c>
      <c r="D56" s="34">
        <v>3</v>
      </c>
      <c r="E56" s="34">
        <v>3</v>
      </c>
      <c r="F56" s="34">
        <v>3</v>
      </c>
      <c r="G56" s="34">
        <v>3</v>
      </c>
      <c r="H56" s="34">
        <v>3</v>
      </c>
      <c r="I56" s="34">
        <v>3</v>
      </c>
      <c r="J56" s="34">
        <v>3</v>
      </c>
      <c r="K56" s="35">
        <v>2</v>
      </c>
      <c r="L56" s="35">
        <v>2</v>
      </c>
      <c r="M56" s="35">
        <v>2</v>
      </c>
      <c r="N56" s="35">
        <v>2</v>
      </c>
      <c r="O56" s="34">
        <v>3</v>
      </c>
      <c r="P56" s="1" t="s">
        <v>120</v>
      </c>
    </row>
    <row r="57" spans="1:16" s="5" customFormat="1" x14ac:dyDescent="0.25">
      <c r="A57" s="5" t="s">
        <v>337</v>
      </c>
      <c r="B57" s="5" t="s">
        <v>88</v>
      </c>
      <c r="D57" s="1"/>
      <c r="E57" s="1"/>
      <c r="F57" s="34">
        <v>3</v>
      </c>
      <c r="G57" s="34">
        <v>3</v>
      </c>
      <c r="H57" s="34">
        <v>3</v>
      </c>
      <c r="I57" s="34">
        <v>3</v>
      </c>
      <c r="J57" s="34">
        <v>3</v>
      </c>
      <c r="K57" s="34">
        <v>3</v>
      </c>
      <c r="L57" s="35">
        <v>2</v>
      </c>
      <c r="M57" s="35">
        <v>2</v>
      </c>
      <c r="N57" s="1"/>
      <c r="O57" s="1"/>
      <c r="P57" s="1" t="s">
        <v>120</v>
      </c>
    </row>
    <row r="58" spans="1:16" s="5" customFormat="1" x14ac:dyDescent="0.25">
      <c r="A58" s="5" t="s">
        <v>334</v>
      </c>
      <c r="B58" s="5" t="s">
        <v>116</v>
      </c>
      <c r="D58" s="35">
        <v>2</v>
      </c>
      <c r="E58" s="35">
        <v>2</v>
      </c>
      <c r="F58" s="35">
        <v>2</v>
      </c>
      <c r="G58" s="35">
        <v>2</v>
      </c>
      <c r="H58" s="35">
        <v>2</v>
      </c>
      <c r="I58" s="35">
        <v>2</v>
      </c>
      <c r="J58" s="35">
        <v>2</v>
      </c>
      <c r="K58" s="35">
        <v>2</v>
      </c>
      <c r="L58" s="35">
        <v>2</v>
      </c>
      <c r="M58" s="35">
        <v>2</v>
      </c>
      <c r="N58" s="35">
        <v>2</v>
      </c>
      <c r="O58" s="35">
        <v>2</v>
      </c>
      <c r="P58" s="1" t="s">
        <v>119</v>
      </c>
    </row>
    <row r="59" spans="1:16" s="5" customFormat="1" x14ac:dyDescent="0.25">
      <c r="A59" s="5" t="s">
        <v>334</v>
      </c>
      <c r="B59" s="1" t="s">
        <v>343</v>
      </c>
      <c r="C59" s="1"/>
      <c r="D59" s="35">
        <v>2</v>
      </c>
      <c r="E59" s="35">
        <v>2</v>
      </c>
      <c r="F59" s="35">
        <v>2</v>
      </c>
      <c r="G59" s="35">
        <v>2</v>
      </c>
      <c r="H59" s="35">
        <v>2</v>
      </c>
      <c r="I59" s="35">
        <v>2</v>
      </c>
      <c r="J59" s="35">
        <v>2</v>
      </c>
      <c r="K59" s="35">
        <v>2</v>
      </c>
      <c r="L59" s="35">
        <v>2</v>
      </c>
      <c r="M59" s="35">
        <v>2</v>
      </c>
      <c r="N59" s="35">
        <v>2</v>
      </c>
      <c r="O59" s="35">
        <v>2</v>
      </c>
      <c r="P59" s="1" t="s">
        <v>93</v>
      </c>
    </row>
    <row r="60" spans="1:16" s="5" customFormat="1" x14ac:dyDescent="0.25">
      <c r="A60" s="5" t="s">
        <v>333</v>
      </c>
      <c r="B60" s="5" t="s">
        <v>126</v>
      </c>
      <c r="D60" s="34">
        <v>3</v>
      </c>
      <c r="E60" s="34">
        <v>3</v>
      </c>
      <c r="F60" s="34">
        <v>3</v>
      </c>
      <c r="G60" s="35">
        <v>2</v>
      </c>
      <c r="L60" s="35">
        <v>2</v>
      </c>
      <c r="M60" s="34">
        <v>3</v>
      </c>
      <c r="N60" s="34">
        <v>3</v>
      </c>
      <c r="O60" s="34">
        <v>3</v>
      </c>
      <c r="P60" s="1" t="s">
        <v>120</v>
      </c>
    </row>
    <row r="61" spans="1:16" s="5" customFormat="1" x14ac:dyDescent="0.25">
      <c r="A61" s="5" t="s">
        <v>333</v>
      </c>
      <c r="B61" s="5" t="s">
        <v>319</v>
      </c>
      <c r="D61" s="34">
        <v>3</v>
      </c>
      <c r="E61" s="34">
        <v>3</v>
      </c>
      <c r="F61" s="34">
        <v>3</v>
      </c>
      <c r="G61" s="35">
        <v>2</v>
      </c>
      <c r="L61" s="35">
        <v>2</v>
      </c>
      <c r="M61" s="34">
        <v>3</v>
      </c>
      <c r="N61" s="34">
        <v>3</v>
      </c>
      <c r="O61" s="34">
        <v>3</v>
      </c>
      <c r="P61" s="1" t="s">
        <v>120</v>
      </c>
    </row>
    <row r="62" spans="1:16" s="5" customFormat="1" x14ac:dyDescent="0.25">
      <c r="A62" s="5" t="s">
        <v>334</v>
      </c>
      <c r="B62" s="5" t="s">
        <v>112</v>
      </c>
      <c r="D62" s="35">
        <v>2</v>
      </c>
      <c r="E62" s="35">
        <v>2</v>
      </c>
      <c r="F62" s="35">
        <v>2</v>
      </c>
      <c r="G62" s="35">
        <v>2</v>
      </c>
      <c r="H62" s="35">
        <v>2</v>
      </c>
      <c r="I62" s="35">
        <v>2</v>
      </c>
      <c r="J62" s="35">
        <v>2</v>
      </c>
      <c r="K62" s="35">
        <v>2</v>
      </c>
      <c r="L62" s="35">
        <v>2</v>
      </c>
      <c r="M62" s="35">
        <v>2</v>
      </c>
      <c r="N62" s="35">
        <v>2</v>
      </c>
      <c r="O62" s="35">
        <v>2</v>
      </c>
      <c r="P62" s="1" t="s">
        <v>119</v>
      </c>
    </row>
    <row r="63" spans="1:16" s="5" customFormat="1" x14ac:dyDescent="0.25">
      <c r="A63" s="5" t="s">
        <v>334</v>
      </c>
      <c r="B63" s="5" t="s">
        <v>112</v>
      </c>
      <c r="H63" s="35">
        <v>2</v>
      </c>
      <c r="I63" s="35">
        <v>2</v>
      </c>
      <c r="J63" s="35">
        <v>2</v>
      </c>
      <c r="K63" s="35">
        <v>2</v>
      </c>
      <c r="L63" s="35">
        <v>2</v>
      </c>
      <c r="M63" s="35">
        <v>2</v>
      </c>
      <c r="N63" s="35">
        <v>2</v>
      </c>
      <c r="O63" s="35">
        <v>2</v>
      </c>
      <c r="P63" s="1" t="s">
        <v>111</v>
      </c>
    </row>
    <row r="64" spans="1:16" s="5" customFormat="1" x14ac:dyDescent="0.25">
      <c r="A64" s="5" t="s">
        <v>334</v>
      </c>
      <c r="B64" s="5" t="s">
        <v>117</v>
      </c>
      <c r="D64" s="35">
        <v>2</v>
      </c>
      <c r="E64" s="35">
        <v>2</v>
      </c>
      <c r="F64" s="35">
        <v>2</v>
      </c>
      <c r="G64" s="35">
        <v>2</v>
      </c>
      <c r="H64" s="35">
        <v>2</v>
      </c>
      <c r="I64" s="35">
        <v>2</v>
      </c>
      <c r="J64" s="35">
        <v>2</v>
      </c>
      <c r="K64" s="35">
        <v>2</v>
      </c>
      <c r="L64" s="35">
        <v>2</v>
      </c>
      <c r="M64" s="35">
        <v>2</v>
      </c>
      <c r="N64" s="35">
        <v>2</v>
      </c>
      <c r="O64" s="35">
        <v>2</v>
      </c>
      <c r="P64" s="1" t="s">
        <v>119</v>
      </c>
    </row>
    <row r="65" spans="1:16" s="5" customFormat="1" x14ac:dyDescent="0.25">
      <c r="A65" s="1" t="s">
        <v>345</v>
      </c>
      <c r="B65" s="1" t="s">
        <v>303</v>
      </c>
      <c r="C65" s="1"/>
      <c r="D65" s="35">
        <v>2</v>
      </c>
      <c r="E65" s="34">
        <v>3</v>
      </c>
      <c r="F65" s="34">
        <v>3</v>
      </c>
      <c r="G65" s="34">
        <v>3</v>
      </c>
      <c r="H65" s="34">
        <v>3</v>
      </c>
      <c r="I65" s="34">
        <v>3</v>
      </c>
      <c r="J65" s="34">
        <v>3</v>
      </c>
      <c r="K65" s="34">
        <v>3</v>
      </c>
      <c r="L65" s="35">
        <v>2</v>
      </c>
      <c r="P65" s="1" t="s">
        <v>93</v>
      </c>
    </row>
    <row r="66" spans="1:16" s="5" customFormat="1" x14ac:dyDescent="0.25">
      <c r="A66" s="5" t="s">
        <v>334</v>
      </c>
      <c r="B66" s="5" t="s">
        <v>105</v>
      </c>
      <c r="F66" s="35">
        <v>2</v>
      </c>
      <c r="G66" s="34">
        <v>3</v>
      </c>
      <c r="H66" s="34">
        <v>3</v>
      </c>
      <c r="I66" s="34">
        <v>3</v>
      </c>
      <c r="J66" s="34">
        <v>3</v>
      </c>
      <c r="K66" s="34">
        <v>3</v>
      </c>
      <c r="L66" s="35">
        <v>2</v>
      </c>
      <c r="M66" s="1"/>
      <c r="N66" s="1"/>
      <c r="O66" s="1"/>
      <c r="P66" s="1" t="s">
        <v>110</v>
      </c>
    </row>
    <row r="67" spans="1:16" s="5" customFormat="1" x14ac:dyDescent="0.25">
      <c r="A67" s="1" t="s">
        <v>334</v>
      </c>
      <c r="B67" s="5" t="s">
        <v>113</v>
      </c>
      <c r="D67" s="35">
        <v>2</v>
      </c>
      <c r="E67" s="35">
        <v>2</v>
      </c>
      <c r="F67" s="35">
        <v>2</v>
      </c>
      <c r="G67" s="35">
        <v>2</v>
      </c>
      <c r="H67" s="35">
        <v>2</v>
      </c>
      <c r="I67" s="35">
        <v>2</v>
      </c>
      <c r="J67" s="35">
        <v>2</v>
      </c>
      <c r="K67" s="35">
        <v>2</v>
      </c>
      <c r="L67" s="35">
        <v>2</v>
      </c>
      <c r="M67" s="35">
        <v>2</v>
      </c>
      <c r="N67" s="35">
        <v>2</v>
      </c>
      <c r="O67" s="35">
        <v>2</v>
      </c>
      <c r="P67" s="1" t="s">
        <v>119</v>
      </c>
    </row>
    <row r="68" spans="1:16" s="5" customFormat="1" x14ac:dyDescent="0.25">
      <c r="A68" s="1" t="s">
        <v>339</v>
      </c>
      <c r="B68" s="5" t="s">
        <v>84</v>
      </c>
      <c r="D68" s="35">
        <v>2</v>
      </c>
      <c r="E68" s="35">
        <v>2</v>
      </c>
      <c r="F68" s="35">
        <v>2</v>
      </c>
      <c r="G68" s="35">
        <v>2</v>
      </c>
      <c r="H68" s="35">
        <v>2</v>
      </c>
      <c r="I68" s="35">
        <v>2</v>
      </c>
      <c r="J68" s="35">
        <v>2</v>
      </c>
      <c r="K68" s="35">
        <v>2</v>
      </c>
      <c r="L68" s="35">
        <v>2</v>
      </c>
      <c r="M68" s="35">
        <v>2</v>
      </c>
      <c r="N68" s="35">
        <v>2</v>
      </c>
      <c r="O68" s="35">
        <v>2</v>
      </c>
      <c r="P68" s="1" t="s">
        <v>119</v>
      </c>
    </row>
    <row r="69" spans="1:16" s="5" customFormat="1" x14ac:dyDescent="0.25">
      <c r="A69" s="1" t="s">
        <v>334</v>
      </c>
      <c r="B69" s="5" t="s">
        <v>118</v>
      </c>
      <c r="D69" s="35">
        <v>2</v>
      </c>
      <c r="E69" s="35">
        <v>2</v>
      </c>
      <c r="F69" s="35">
        <v>2</v>
      </c>
      <c r="G69" s="35">
        <v>2</v>
      </c>
      <c r="H69" s="35">
        <v>2</v>
      </c>
      <c r="I69" s="35">
        <v>2</v>
      </c>
      <c r="J69" s="35">
        <v>2</v>
      </c>
      <c r="K69" s="35">
        <v>2</v>
      </c>
      <c r="L69" s="35">
        <v>2</v>
      </c>
      <c r="M69" s="35">
        <v>2</v>
      </c>
      <c r="N69" s="35">
        <v>2</v>
      </c>
      <c r="O69" s="35">
        <v>2</v>
      </c>
      <c r="P69" s="1" t="s">
        <v>119</v>
      </c>
    </row>
    <row r="70" spans="1:16" x14ac:dyDescent="0.25">
      <c r="A70" s="1" t="s">
        <v>339</v>
      </c>
      <c r="B70" s="5" t="s">
        <v>75</v>
      </c>
      <c r="C70" s="5"/>
      <c r="D70" s="35">
        <v>2</v>
      </c>
      <c r="E70" s="35">
        <v>2</v>
      </c>
      <c r="F70" s="35">
        <v>2</v>
      </c>
      <c r="G70" s="35">
        <v>2</v>
      </c>
      <c r="H70" s="35">
        <v>2</v>
      </c>
      <c r="I70" s="35">
        <v>2</v>
      </c>
      <c r="J70" s="35">
        <v>2</v>
      </c>
      <c r="K70" s="35">
        <v>2</v>
      </c>
      <c r="L70" s="35">
        <v>2</v>
      </c>
      <c r="M70" s="35">
        <v>2</v>
      </c>
      <c r="N70" s="35">
        <v>2</v>
      </c>
      <c r="O70" s="35">
        <v>2</v>
      </c>
      <c r="P70" s="1" t="s">
        <v>119</v>
      </c>
    </row>
    <row r="71" spans="1:16" x14ac:dyDescent="0.25">
      <c r="A71" s="1" t="s">
        <v>335</v>
      </c>
      <c r="B71" s="5" t="s">
        <v>108</v>
      </c>
      <c r="C71" s="5"/>
      <c r="D71" s="35">
        <v>2</v>
      </c>
      <c r="E71" s="35">
        <v>2</v>
      </c>
      <c r="F71" s="35">
        <v>2</v>
      </c>
      <c r="G71" s="35">
        <v>2</v>
      </c>
      <c r="H71" s="35">
        <v>2</v>
      </c>
      <c r="I71" s="35">
        <v>2</v>
      </c>
      <c r="J71" s="35">
        <v>2</v>
      </c>
      <c r="K71" s="35">
        <v>2</v>
      </c>
      <c r="L71" s="35">
        <v>2</v>
      </c>
      <c r="M71" s="35">
        <v>2</v>
      </c>
      <c r="N71" s="35">
        <v>2</v>
      </c>
      <c r="O71" s="35">
        <v>2</v>
      </c>
      <c r="P71" s="1" t="s">
        <v>119</v>
      </c>
    </row>
    <row r="72" spans="1:16" x14ac:dyDescent="0.25">
      <c r="A72" s="1" t="s">
        <v>335</v>
      </c>
      <c r="B72" s="5" t="s">
        <v>108</v>
      </c>
      <c r="C72" s="5"/>
      <c r="D72" s="5"/>
      <c r="E72" s="5"/>
      <c r="F72" s="5"/>
      <c r="G72" s="5"/>
      <c r="H72" s="5"/>
      <c r="I72" s="34">
        <v>3</v>
      </c>
      <c r="J72" s="34">
        <v>3</v>
      </c>
      <c r="K72" s="34">
        <v>3</v>
      </c>
      <c r="L72" s="35">
        <v>2</v>
      </c>
      <c r="M72" s="5"/>
      <c r="N72" s="5"/>
      <c r="O72" s="5"/>
      <c r="P72" s="1" t="s">
        <v>110</v>
      </c>
    </row>
    <row r="73" spans="1:16" ht="11.5" customHeight="1" x14ac:dyDescent="0.25">
      <c r="A73" s="1" t="s">
        <v>334</v>
      </c>
      <c r="B73" s="5" t="s">
        <v>89</v>
      </c>
      <c r="C73" s="5"/>
      <c r="D73" s="35">
        <v>2</v>
      </c>
      <c r="E73" s="35">
        <v>2</v>
      </c>
      <c r="F73" s="35">
        <v>2</v>
      </c>
      <c r="G73" s="35">
        <v>2</v>
      </c>
      <c r="H73" s="35">
        <v>2</v>
      </c>
      <c r="I73" s="35">
        <v>2</v>
      </c>
      <c r="J73" s="35">
        <v>2</v>
      </c>
      <c r="K73" s="35">
        <v>2</v>
      </c>
      <c r="L73" s="35">
        <v>2</v>
      </c>
      <c r="M73" s="35">
        <v>2</v>
      </c>
      <c r="N73" s="35">
        <v>2</v>
      </c>
      <c r="O73" s="35">
        <v>2</v>
      </c>
      <c r="P73" s="1" t="s">
        <v>119</v>
      </c>
    </row>
    <row r="74" spans="1:16" x14ac:dyDescent="0.25">
      <c r="A74" s="1" t="s">
        <v>335</v>
      </c>
      <c r="B74" s="1" t="s">
        <v>307</v>
      </c>
      <c r="E74" s="35">
        <v>2</v>
      </c>
      <c r="F74" s="34">
        <v>3</v>
      </c>
      <c r="G74" s="34">
        <v>3</v>
      </c>
      <c r="H74" s="34">
        <v>3</v>
      </c>
      <c r="I74" s="34">
        <v>3</v>
      </c>
      <c r="J74" s="34">
        <v>3</v>
      </c>
      <c r="K74" s="34">
        <v>3</v>
      </c>
      <c r="L74" s="35">
        <v>2</v>
      </c>
      <c r="P74" s="1" t="s">
        <v>301</v>
      </c>
    </row>
    <row r="75" spans="1:16" x14ac:dyDescent="0.25">
      <c r="A75" s="1" t="s">
        <v>335</v>
      </c>
      <c r="B75" s="5" t="s">
        <v>109</v>
      </c>
      <c r="C75" s="5"/>
      <c r="D75" s="35">
        <v>2</v>
      </c>
      <c r="E75" s="35">
        <v>2</v>
      </c>
      <c r="F75" s="35">
        <v>2</v>
      </c>
      <c r="G75" s="35">
        <v>2</v>
      </c>
      <c r="H75" s="35">
        <v>2</v>
      </c>
      <c r="I75" s="35">
        <v>2</v>
      </c>
      <c r="J75" s="35">
        <v>2</v>
      </c>
      <c r="K75" s="35">
        <v>2</v>
      </c>
      <c r="L75" s="35">
        <v>2</v>
      </c>
      <c r="M75" s="35">
        <v>2</v>
      </c>
      <c r="N75" s="35">
        <v>2</v>
      </c>
      <c r="O75" s="35">
        <v>2</v>
      </c>
      <c r="P75" s="1" t="s">
        <v>110</v>
      </c>
    </row>
    <row r="76" spans="1:16" x14ac:dyDescent="0.25">
      <c r="A76" s="1" t="s">
        <v>335</v>
      </c>
      <c r="B76" s="5" t="s">
        <v>104</v>
      </c>
      <c r="C76" s="5"/>
      <c r="D76" s="34">
        <v>3</v>
      </c>
      <c r="E76" s="34">
        <v>3</v>
      </c>
      <c r="F76" s="34">
        <v>3</v>
      </c>
      <c r="G76" s="34">
        <v>3</v>
      </c>
      <c r="H76" s="34">
        <v>3</v>
      </c>
      <c r="I76" s="35">
        <v>2</v>
      </c>
      <c r="M76" s="35">
        <v>2</v>
      </c>
      <c r="N76" s="34">
        <v>3</v>
      </c>
      <c r="O76" s="34">
        <v>3</v>
      </c>
      <c r="P76" s="1" t="s">
        <v>128</v>
      </c>
    </row>
    <row r="77" spans="1:16" x14ac:dyDescent="0.25">
      <c r="A77" s="5" t="s">
        <v>334</v>
      </c>
      <c r="B77" s="5" t="s">
        <v>114</v>
      </c>
      <c r="C77" s="5"/>
      <c r="D77" s="34">
        <v>3</v>
      </c>
      <c r="E77" s="34">
        <v>3</v>
      </c>
      <c r="F77" s="34">
        <v>3</v>
      </c>
      <c r="G77" s="34">
        <v>3</v>
      </c>
      <c r="H77" s="34">
        <v>3</v>
      </c>
      <c r="I77" s="35">
        <v>2</v>
      </c>
      <c r="J77" s="5"/>
      <c r="K77" s="5"/>
      <c r="L77" s="5"/>
      <c r="M77" s="5"/>
      <c r="N77" s="35">
        <v>2</v>
      </c>
      <c r="O77" s="34">
        <v>3</v>
      </c>
      <c r="P77" s="1" t="s">
        <v>110</v>
      </c>
    </row>
    <row r="78" spans="1:16" x14ac:dyDescent="0.25">
      <c r="A78" s="5" t="s">
        <v>340</v>
      </c>
      <c r="B78" s="5" t="s">
        <v>135</v>
      </c>
      <c r="C78" s="5"/>
      <c r="D78" s="34">
        <v>3</v>
      </c>
      <c r="E78" s="34">
        <v>3</v>
      </c>
      <c r="F78" s="34">
        <v>3</v>
      </c>
      <c r="G78" s="34">
        <v>3</v>
      </c>
      <c r="H78" s="34">
        <v>3</v>
      </c>
      <c r="I78" s="35">
        <v>2</v>
      </c>
      <c r="J78" s="5"/>
      <c r="K78" s="5"/>
      <c r="L78" s="5"/>
      <c r="M78" s="5"/>
      <c r="N78" s="35">
        <v>2</v>
      </c>
      <c r="O78" s="34">
        <v>3</v>
      </c>
      <c r="P78" s="5" t="s">
        <v>301</v>
      </c>
    </row>
    <row r="79" spans="1:16" x14ac:dyDescent="0.25">
      <c r="A79" s="5" t="s">
        <v>334</v>
      </c>
      <c r="B79" s="1" t="s">
        <v>91</v>
      </c>
      <c r="D79" s="34">
        <v>3</v>
      </c>
      <c r="E79" s="34">
        <v>3</v>
      </c>
      <c r="F79" s="34">
        <v>3</v>
      </c>
      <c r="G79" s="35">
        <v>2</v>
      </c>
      <c r="M79" s="35">
        <v>2</v>
      </c>
      <c r="N79" s="34">
        <v>3</v>
      </c>
      <c r="O79" s="34">
        <v>3</v>
      </c>
      <c r="P79" s="1" t="s">
        <v>93</v>
      </c>
    </row>
    <row r="80" spans="1:16" x14ac:dyDescent="0.25">
      <c r="A80" s="5" t="s">
        <v>337</v>
      </c>
      <c r="B80" s="5" t="s">
        <v>321</v>
      </c>
      <c r="C80" s="5"/>
      <c r="H80" s="34">
        <v>3</v>
      </c>
      <c r="I80" s="34">
        <v>3</v>
      </c>
      <c r="P80" s="1" t="s">
        <v>316</v>
      </c>
    </row>
    <row r="81" spans="1:16" x14ac:dyDescent="0.25">
      <c r="A81" s="5" t="s">
        <v>337</v>
      </c>
      <c r="B81" s="5" t="s">
        <v>125</v>
      </c>
      <c r="C81" s="5"/>
      <c r="D81" s="5"/>
      <c r="E81" s="5"/>
      <c r="F81" s="5"/>
      <c r="G81" s="34">
        <v>3</v>
      </c>
      <c r="H81" s="34">
        <v>3</v>
      </c>
      <c r="I81" s="34">
        <v>3</v>
      </c>
      <c r="J81" s="35">
        <v>2</v>
      </c>
      <c r="K81" s="5"/>
      <c r="L81" s="5"/>
      <c r="M81" s="5"/>
      <c r="N81" s="5"/>
      <c r="O81" s="5"/>
      <c r="P81" s="1" t="s">
        <v>120</v>
      </c>
    </row>
    <row r="82" spans="1:16" x14ac:dyDescent="0.25">
      <c r="A82" s="5" t="s">
        <v>334</v>
      </c>
      <c r="B82" s="5" t="s">
        <v>140</v>
      </c>
      <c r="C82" s="5"/>
      <c r="D82" s="34">
        <v>3</v>
      </c>
      <c r="E82" s="34">
        <v>3</v>
      </c>
      <c r="F82" s="34">
        <v>3</v>
      </c>
      <c r="G82" s="35">
        <v>2</v>
      </c>
      <c r="H82" s="5"/>
      <c r="I82" s="5"/>
      <c r="J82" s="5"/>
      <c r="K82" s="5"/>
      <c r="L82" s="5"/>
      <c r="M82" s="35">
        <v>2</v>
      </c>
      <c r="N82" s="34">
        <v>3</v>
      </c>
      <c r="O82" s="34">
        <v>3</v>
      </c>
      <c r="P82" s="5" t="s">
        <v>301</v>
      </c>
    </row>
    <row r="83" spans="1:16" x14ac:dyDescent="0.25">
      <c r="A83" s="5" t="s">
        <v>335</v>
      </c>
      <c r="B83" s="5" t="s">
        <v>341</v>
      </c>
      <c r="C83" s="5"/>
      <c r="D83" s="34">
        <v>3</v>
      </c>
      <c r="E83" s="34">
        <v>3</v>
      </c>
      <c r="F83" s="34">
        <v>3</v>
      </c>
      <c r="G83" s="34">
        <v>3</v>
      </c>
      <c r="H83" s="34">
        <v>3</v>
      </c>
      <c r="I83" s="35">
        <v>2</v>
      </c>
      <c r="J83" s="5"/>
      <c r="K83" s="5"/>
      <c r="L83" s="5"/>
      <c r="M83" s="5"/>
      <c r="N83" s="5"/>
      <c r="O83" s="35">
        <v>2</v>
      </c>
      <c r="P83" s="5" t="s">
        <v>301</v>
      </c>
    </row>
    <row r="84" spans="1:16" x14ac:dyDescent="0.25">
      <c r="A84" s="5" t="s">
        <v>334</v>
      </c>
      <c r="B84" s="5" t="s">
        <v>342</v>
      </c>
      <c r="C84" s="5"/>
      <c r="D84" s="34">
        <v>3</v>
      </c>
      <c r="E84" s="34">
        <v>3</v>
      </c>
      <c r="F84" s="34">
        <v>3</v>
      </c>
      <c r="G84" s="35">
        <v>2</v>
      </c>
      <c r="H84" s="5"/>
      <c r="I84" s="5"/>
      <c r="J84" s="5"/>
      <c r="K84" s="5"/>
      <c r="L84" s="5"/>
      <c r="M84" s="35">
        <v>2</v>
      </c>
      <c r="N84" s="34">
        <v>3</v>
      </c>
      <c r="O84" s="34">
        <v>3</v>
      </c>
      <c r="P84" s="5" t="s">
        <v>301</v>
      </c>
    </row>
    <row r="85" spans="1:16" x14ac:dyDescent="0.25">
      <c r="A85" s="5" t="s">
        <v>334</v>
      </c>
      <c r="B85" s="1" t="s">
        <v>344</v>
      </c>
      <c r="D85" s="35">
        <v>2</v>
      </c>
      <c r="E85" s="35">
        <v>2</v>
      </c>
      <c r="F85" s="35">
        <v>2</v>
      </c>
      <c r="G85" s="35">
        <v>2</v>
      </c>
      <c r="H85" s="35">
        <v>2</v>
      </c>
      <c r="O85" s="35">
        <v>2</v>
      </c>
    </row>
    <row r="86" spans="1:16" x14ac:dyDescent="0.25">
      <c r="A86" s="5" t="s">
        <v>335</v>
      </c>
      <c r="B86" s="5" t="s">
        <v>106</v>
      </c>
      <c r="C86" s="5"/>
      <c r="D86" s="35">
        <v>2</v>
      </c>
      <c r="E86" s="34">
        <v>3</v>
      </c>
      <c r="F86" s="34">
        <v>3</v>
      </c>
      <c r="G86" s="34">
        <v>3</v>
      </c>
      <c r="H86" s="34">
        <v>3</v>
      </c>
      <c r="I86" s="34">
        <v>3</v>
      </c>
      <c r="J86" s="35">
        <v>2</v>
      </c>
      <c r="M86" s="35">
        <v>2</v>
      </c>
      <c r="N86" s="35">
        <v>2</v>
      </c>
      <c r="O86" s="35">
        <v>2</v>
      </c>
      <c r="P86" s="1" t="s">
        <v>110</v>
      </c>
    </row>
    <row r="87" spans="1:16" x14ac:dyDescent="0.25">
      <c r="A87" s="5" t="s">
        <v>339</v>
      </c>
      <c r="B87" s="5" t="s">
        <v>82</v>
      </c>
      <c r="C87" s="5"/>
      <c r="D87" s="34">
        <v>3</v>
      </c>
      <c r="E87" s="34">
        <v>3</v>
      </c>
      <c r="F87" s="34">
        <v>3</v>
      </c>
      <c r="G87" s="34">
        <v>3</v>
      </c>
      <c r="H87" s="35">
        <v>2</v>
      </c>
      <c r="N87" s="35">
        <v>2</v>
      </c>
      <c r="O87" s="34">
        <v>3</v>
      </c>
      <c r="P87" s="1" t="s">
        <v>93</v>
      </c>
    </row>
    <row r="88" spans="1:16" x14ac:dyDescent="0.25">
      <c r="A88" s="5" t="s">
        <v>334</v>
      </c>
      <c r="B88" s="5" t="s">
        <v>305</v>
      </c>
      <c r="C88" s="5"/>
      <c r="D88" s="5"/>
      <c r="E88" s="34">
        <v>3</v>
      </c>
      <c r="F88" s="34">
        <v>3</v>
      </c>
      <c r="G88" s="34">
        <v>3</v>
      </c>
      <c r="H88" s="5"/>
      <c r="I88" s="5"/>
      <c r="J88" s="5"/>
      <c r="K88" s="5"/>
      <c r="L88" s="5"/>
      <c r="M88" s="5"/>
      <c r="N88" s="5"/>
      <c r="O88" s="5"/>
    </row>
    <row r="89" spans="1:16" x14ac:dyDescent="0.25">
      <c r="A89" s="1" t="s">
        <v>335</v>
      </c>
      <c r="B89" s="5" t="s">
        <v>306</v>
      </c>
      <c r="C89" s="5"/>
      <c r="D89" s="34">
        <v>3</v>
      </c>
      <c r="E89" s="34">
        <v>3</v>
      </c>
      <c r="F89" s="34">
        <v>3</v>
      </c>
      <c r="G89" s="34">
        <v>3</v>
      </c>
      <c r="H89" s="35">
        <v>2</v>
      </c>
      <c r="I89" s="5"/>
      <c r="J89" s="5"/>
      <c r="K89" s="5"/>
      <c r="L89" s="5"/>
      <c r="M89" s="5"/>
      <c r="N89" s="35">
        <v>2</v>
      </c>
      <c r="O89" s="34">
        <v>3</v>
      </c>
    </row>
    <row r="90" spans="1:16" x14ac:dyDescent="0.25">
      <c r="A90" s="1" t="s">
        <v>334</v>
      </c>
      <c r="B90" s="1" t="s">
        <v>81</v>
      </c>
      <c r="D90" s="35">
        <v>2</v>
      </c>
      <c r="E90" s="35">
        <v>2</v>
      </c>
      <c r="F90" s="36">
        <v>1</v>
      </c>
      <c r="M90" s="35">
        <v>2</v>
      </c>
      <c r="N90" s="35">
        <v>2</v>
      </c>
      <c r="O90" s="35">
        <v>2</v>
      </c>
    </row>
    <row r="91" spans="1:16" x14ac:dyDescent="0.25">
      <c r="A91" s="1" t="s">
        <v>335</v>
      </c>
      <c r="B91" s="5" t="s">
        <v>107</v>
      </c>
      <c r="C91" s="5"/>
      <c r="D91" s="34">
        <v>3</v>
      </c>
      <c r="E91" s="34">
        <v>3</v>
      </c>
      <c r="F91" s="34">
        <v>3</v>
      </c>
      <c r="G91" s="34">
        <v>3</v>
      </c>
      <c r="H91" s="35">
        <v>2</v>
      </c>
      <c r="I91" s="5"/>
      <c r="J91" s="5"/>
      <c r="K91" s="5"/>
      <c r="L91" s="5"/>
      <c r="M91" s="35">
        <v>2</v>
      </c>
      <c r="N91" s="34">
        <v>3</v>
      </c>
      <c r="O91" s="34">
        <v>3</v>
      </c>
      <c r="P91" s="1" t="s">
        <v>110</v>
      </c>
    </row>
    <row r="92" spans="1:16" x14ac:dyDescent="0.25">
      <c r="A92" s="1" t="s">
        <v>333</v>
      </c>
      <c r="B92" s="5" t="s">
        <v>311</v>
      </c>
      <c r="C92" s="5"/>
      <c r="D92" s="34">
        <v>3</v>
      </c>
      <c r="E92" s="34">
        <v>3</v>
      </c>
      <c r="F92" s="34">
        <v>3</v>
      </c>
      <c r="G92" s="34">
        <v>3</v>
      </c>
      <c r="H92" s="34">
        <v>3</v>
      </c>
      <c r="I92" s="35">
        <v>2</v>
      </c>
      <c r="J92" s="5"/>
      <c r="K92" s="5"/>
      <c r="L92" s="5"/>
      <c r="M92" s="5"/>
      <c r="N92" s="5"/>
      <c r="O92" s="5"/>
      <c r="P92" s="1" t="s">
        <v>120</v>
      </c>
    </row>
    <row r="93" spans="1:16" x14ac:dyDescent="0.25">
      <c r="A93" s="1" t="s">
        <v>334</v>
      </c>
      <c r="B93" s="5" t="s">
        <v>103</v>
      </c>
      <c r="C93" s="5"/>
      <c r="D93" s="34">
        <v>3</v>
      </c>
      <c r="E93" s="34">
        <v>3</v>
      </c>
      <c r="F93" s="34">
        <v>3</v>
      </c>
      <c r="G93" s="34">
        <v>3</v>
      </c>
      <c r="H93" s="34">
        <v>3</v>
      </c>
      <c r="I93" s="35">
        <v>2</v>
      </c>
      <c r="N93" s="35">
        <v>2</v>
      </c>
      <c r="O93" s="34">
        <v>3</v>
      </c>
      <c r="P93" s="1" t="s">
        <v>93</v>
      </c>
    </row>
    <row r="95" spans="1:16" x14ac:dyDescent="0.25">
      <c r="B95" s="35">
        <v>2</v>
      </c>
      <c r="C95" s="1" t="s">
        <v>94</v>
      </c>
      <c r="D95" s="1">
        <f t="shared" ref="D95:O95" si="0">COUNTIF(D$2:D$93,2)</f>
        <v>31</v>
      </c>
      <c r="E95" s="1">
        <f t="shared" si="0"/>
        <v>27</v>
      </c>
      <c r="F95" s="1">
        <f t="shared" si="0"/>
        <v>28</v>
      </c>
      <c r="G95" s="1">
        <f t="shared" si="0"/>
        <v>30</v>
      </c>
      <c r="H95" s="1">
        <f t="shared" si="0"/>
        <v>33</v>
      </c>
      <c r="I95" s="1">
        <f t="shared" si="0"/>
        <v>31</v>
      </c>
      <c r="J95" s="1">
        <f t="shared" si="0"/>
        <v>26</v>
      </c>
      <c r="K95" s="1">
        <f t="shared" si="0"/>
        <v>24</v>
      </c>
      <c r="L95" s="1">
        <f t="shared" si="0"/>
        <v>39</v>
      </c>
      <c r="M95" s="1">
        <f t="shared" si="0"/>
        <v>34</v>
      </c>
      <c r="N95" s="1">
        <f t="shared" si="0"/>
        <v>34</v>
      </c>
      <c r="O95" s="1">
        <f t="shared" si="0"/>
        <v>24</v>
      </c>
    </row>
    <row r="96" spans="1:16" x14ac:dyDescent="0.25">
      <c r="B96" s="3"/>
      <c r="C96" s="1" t="s">
        <v>95</v>
      </c>
      <c r="D96" s="1">
        <f t="shared" ref="D96:O96" si="1">COUNTIF(D$2:D$93,1)</f>
        <v>0</v>
      </c>
      <c r="E96" s="1">
        <f t="shared" si="1"/>
        <v>2</v>
      </c>
      <c r="F96" s="1">
        <f t="shared" si="1"/>
        <v>3</v>
      </c>
      <c r="G96" s="1">
        <f t="shared" si="1"/>
        <v>2</v>
      </c>
      <c r="H96" s="1">
        <f t="shared" si="1"/>
        <v>0</v>
      </c>
      <c r="I96" s="1">
        <f t="shared" si="1"/>
        <v>0</v>
      </c>
      <c r="J96" s="1">
        <f t="shared" si="1"/>
        <v>0</v>
      </c>
      <c r="K96" s="1">
        <f t="shared" si="1"/>
        <v>0</v>
      </c>
      <c r="L96" s="1">
        <f t="shared" si="1"/>
        <v>0</v>
      </c>
      <c r="M96" s="1">
        <f t="shared" si="1"/>
        <v>0</v>
      </c>
      <c r="N96" s="1">
        <f t="shared" si="1"/>
        <v>0</v>
      </c>
      <c r="O96" s="1">
        <f t="shared" si="1"/>
        <v>0</v>
      </c>
    </row>
    <row r="97" spans="2:15" ht="12" thickBot="1" x14ac:dyDescent="0.3">
      <c r="B97" s="34">
        <v>3</v>
      </c>
      <c r="C97" s="1" t="s">
        <v>127</v>
      </c>
      <c r="D97" s="1">
        <f t="shared" ref="D97:O97" si="2">COUNTIF(D$2:D$93,3)</f>
        <v>32</v>
      </c>
      <c r="E97" s="1">
        <f t="shared" si="2"/>
        <v>34</v>
      </c>
      <c r="F97" s="1">
        <f t="shared" si="2"/>
        <v>36</v>
      </c>
      <c r="G97" s="1">
        <f t="shared" si="2"/>
        <v>33</v>
      </c>
      <c r="H97" s="1">
        <f t="shared" si="2"/>
        <v>29</v>
      </c>
      <c r="I97" s="1">
        <f t="shared" si="2"/>
        <v>34</v>
      </c>
      <c r="J97" s="1">
        <f t="shared" si="2"/>
        <v>38</v>
      </c>
      <c r="K97" s="1">
        <f t="shared" si="2"/>
        <v>43</v>
      </c>
      <c r="L97" s="1">
        <f t="shared" si="2"/>
        <v>35</v>
      </c>
      <c r="M97" s="1">
        <f t="shared" si="2"/>
        <v>35</v>
      </c>
      <c r="N97" s="1">
        <f t="shared" si="2"/>
        <v>34</v>
      </c>
      <c r="O97" s="1">
        <f t="shared" si="2"/>
        <v>38</v>
      </c>
    </row>
    <row r="98" spans="2:15" ht="12" thickBot="1" x14ac:dyDescent="0.3">
      <c r="B98" s="52"/>
      <c r="C98" s="54" t="s">
        <v>330</v>
      </c>
      <c r="D98" s="55">
        <f>SUM(D95:D97)</f>
        <v>63</v>
      </c>
      <c r="E98" s="55">
        <f t="shared" ref="E98:O98" si="3">SUM(E95:E97)</f>
        <v>63</v>
      </c>
      <c r="F98" s="55">
        <f t="shared" si="3"/>
        <v>67</v>
      </c>
      <c r="G98" s="55">
        <f t="shared" si="3"/>
        <v>65</v>
      </c>
      <c r="H98" s="55">
        <f t="shared" si="3"/>
        <v>62</v>
      </c>
      <c r="I98" s="55">
        <f t="shared" si="3"/>
        <v>65</v>
      </c>
      <c r="J98" s="55">
        <f t="shared" si="3"/>
        <v>64</v>
      </c>
      <c r="K98" s="55">
        <f t="shared" si="3"/>
        <v>67</v>
      </c>
      <c r="L98" s="55">
        <f t="shared" si="3"/>
        <v>74</v>
      </c>
      <c r="M98" s="55">
        <f t="shared" si="3"/>
        <v>69</v>
      </c>
      <c r="N98" s="55">
        <f t="shared" si="3"/>
        <v>68</v>
      </c>
      <c r="O98" s="56">
        <f t="shared" si="3"/>
        <v>62</v>
      </c>
    </row>
    <row r="99" spans="2:15" x14ac:dyDescent="0.25">
      <c r="C99" s="1" t="s">
        <v>331</v>
      </c>
      <c r="D99" s="1">
        <f>COUNTIF(D$2:D$93,"")</f>
        <v>29</v>
      </c>
      <c r="E99" s="1">
        <f t="shared" ref="E99:N99" si="4">COUNTIF(E$2:E$93,"")</f>
        <v>29</v>
      </c>
      <c r="F99" s="1">
        <f t="shared" si="4"/>
        <v>25</v>
      </c>
      <c r="G99" s="1">
        <f t="shared" si="4"/>
        <v>27</v>
      </c>
      <c r="H99" s="1">
        <f t="shared" si="4"/>
        <v>30</v>
      </c>
      <c r="I99" s="1">
        <f t="shared" si="4"/>
        <v>27</v>
      </c>
      <c r="J99" s="1">
        <f t="shared" si="4"/>
        <v>28</v>
      </c>
      <c r="K99" s="1">
        <f t="shared" si="4"/>
        <v>25</v>
      </c>
      <c r="L99" s="1">
        <f t="shared" si="4"/>
        <v>18</v>
      </c>
      <c r="M99" s="1">
        <f t="shared" si="4"/>
        <v>23</v>
      </c>
      <c r="N99" s="1">
        <f t="shared" si="4"/>
        <v>24</v>
      </c>
      <c r="O99" s="1">
        <f>COUNTIF(O$2:O$93,"")</f>
        <v>30</v>
      </c>
    </row>
  </sheetData>
  <autoFilter ref="A1:P93" xr:uid="{7FB54200-B8EA-407E-AB2B-92B61C92EBC0}">
    <sortState xmlns:xlrd2="http://schemas.microsoft.com/office/spreadsheetml/2017/richdata2" ref="A2:P93">
      <sortCondition descending="1" ref="L1:L93"/>
    </sortState>
  </autoFilter>
  <sortState xmlns:xlrd2="http://schemas.microsoft.com/office/spreadsheetml/2017/richdata2" ref="B1:O27">
    <sortCondition ref="B1"/>
  </sortState>
  <conditionalFormatting sqref="D98:O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22"/>
  <sheetViews>
    <sheetView workbookViewId="0">
      <pane ySplit="1" topLeftCell="A2" activePane="bottomLeft" state="frozen"/>
      <selection pane="bottomLeft" activeCell="L6" sqref="L6"/>
    </sheetView>
  </sheetViews>
  <sheetFormatPr defaultColWidth="8.84375" defaultRowHeight="11.5" x14ac:dyDescent="0.25"/>
  <cols>
    <col min="1" max="1" width="11.921875" style="1" customWidth="1"/>
    <col min="2" max="13" width="2.84375" style="1" customWidth="1"/>
    <col min="14" max="16384" width="8.84375" style="1"/>
  </cols>
  <sheetData>
    <row r="1" spans="1:14" ht="46.5" x14ac:dyDescent="0.25">
      <c r="A1" s="2" t="s">
        <v>197</v>
      </c>
      <c r="B1" s="70" t="s">
        <v>2</v>
      </c>
      <c r="C1" s="70" t="s">
        <v>3</v>
      </c>
      <c r="D1" s="70" t="s">
        <v>4</v>
      </c>
      <c r="E1" s="71" t="s">
        <v>5</v>
      </c>
      <c r="F1" s="71" t="s">
        <v>6</v>
      </c>
      <c r="G1" s="71" t="s">
        <v>7</v>
      </c>
      <c r="H1" s="72" t="s">
        <v>8</v>
      </c>
      <c r="I1" s="72" t="s">
        <v>9</v>
      </c>
      <c r="J1" s="72" t="s">
        <v>10</v>
      </c>
      <c r="K1" s="73" t="s">
        <v>11</v>
      </c>
      <c r="L1" s="73" t="s">
        <v>12</v>
      </c>
      <c r="M1" s="73" t="s">
        <v>13</v>
      </c>
      <c r="N1" s="1" t="s">
        <v>101</v>
      </c>
    </row>
    <row r="2" spans="1:14" x14ac:dyDescent="0.25">
      <c r="A2" s="1" t="s">
        <v>212</v>
      </c>
      <c r="B2" s="63">
        <v>1</v>
      </c>
      <c r="C2" s="63">
        <v>1</v>
      </c>
      <c r="D2" s="65">
        <v>2</v>
      </c>
      <c r="E2" s="65">
        <v>2</v>
      </c>
      <c r="F2" s="65">
        <v>2</v>
      </c>
      <c r="G2" s="65">
        <v>2</v>
      </c>
      <c r="H2" s="63">
        <v>1</v>
      </c>
      <c r="I2" s="63">
        <v>1</v>
      </c>
      <c r="J2" s="63">
        <v>1</v>
      </c>
      <c r="K2" s="63">
        <v>1</v>
      </c>
      <c r="L2" s="63">
        <v>1</v>
      </c>
      <c r="M2" s="63">
        <v>1</v>
      </c>
      <c r="N2" s="1" t="s">
        <v>213</v>
      </c>
    </row>
    <row r="3" spans="1:14" x14ac:dyDescent="0.25">
      <c r="A3" s="1" t="s">
        <v>211</v>
      </c>
      <c r="B3" s="65">
        <v>2</v>
      </c>
      <c r="C3" s="65">
        <v>2</v>
      </c>
      <c r="D3" s="65">
        <v>2</v>
      </c>
      <c r="E3" s="65">
        <v>2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3">
        <v>1</v>
      </c>
      <c r="L3" s="63">
        <v>1</v>
      </c>
      <c r="M3" s="63">
        <v>1</v>
      </c>
    </row>
    <row r="4" spans="1:14" x14ac:dyDescent="0.25">
      <c r="A4" s="1" t="s">
        <v>210</v>
      </c>
      <c r="B4" s="65">
        <v>2</v>
      </c>
      <c r="C4" s="65">
        <v>2</v>
      </c>
      <c r="D4" s="65">
        <v>2</v>
      </c>
      <c r="E4" s="65">
        <v>2</v>
      </c>
      <c r="F4" s="63">
        <v>1</v>
      </c>
      <c r="G4" s="63">
        <v>1</v>
      </c>
      <c r="H4" s="63">
        <v>1</v>
      </c>
      <c r="I4" s="63">
        <v>1</v>
      </c>
      <c r="J4" s="63">
        <v>1</v>
      </c>
      <c r="K4" s="63">
        <v>1</v>
      </c>
      <c r="L4" s="63">
        <v>1</v>
      </c>
      <c r="M4" s="63">
        <v>1</v>
      </c>
    </row>
    <row r="5" spans="1:14" x14ac:dyDescent="0.25">
      <c r="A5" s="1" t="s">
        <v>212</v>
      </c>
      <c r="B5" s="63">
        <v>1</v>
      </c>
      <c r="C5" s="63">
        <v>1</v>
      </c>
      <c r="D5" s="63">
        <v>1</v>
      </c>
      <c r="E5" s="63">
        <v>1</v>
      </c>
      <c r="F5" s="63">
        <v>1</v>
      </c>
      <c r="G5" s="63">
        <v>1</v>
      </c>
      <c r="H5" s="64"/>
      <c r="I5" s="64"/>
      <c r="J5" s="64"/>
      <c r="K5" s="64"/>
      <c r="L5" s="63">
        <v>1</v>
      </c>
      <c r="M5" s="63">
        <v>1</v>
      </c>
      <c r="N5" s="1" t="s">
        <v>214</v>
      </c>
    </row>
    <row r="6" spans="1:14" x14ac:dyDescent="0.25">
      <c r="A6" s="1" t="s">
        <v>217</v>
      </c>
      <c r="B6" s="63">
        <v>1</v>
      </c>
      <c r="C6" s="63">
        <v>1</v>
      </c>
      <c r="D6" s="63">
        <v>1</v>
      </c>
      <c r="E6" s="63">
        <v>1</v>
      </c>
      <c r="F6" s="63">
        <v>1</v>
      </c>
      <c r="G6" s="63">
        <v>1</v>
      </c>
      <c r="H6" s="64"/>
      <c r="I6" s="64"/>
      <c r="J6" s="64"/>
      <c r="K6" s="64"/>
      <c r="L6" s="63">
        <v>1</v>
      </c>
      <c r="M6" s="63">
        <v>1</v>
      </c>
      <c r="N6" s="1" t="s">
        <v>218</v>
      </c>
    </row>
    <row r="7" spans="1:14" x14ac:dyDescent="0.25">
      <c r="A7" s="1" t="s">
        <v>202</v>
      </c>
      <c r="B7" s="64"/>
      <c r="C7" s="64"/>
      <c r="D7" s="64"/>
      <c r="E7" s="63">
        <v>1</v>
      </c>
      <c r="F7" s="63">
        <v>1</v>
      </c>
      <c r="G7" s="63">
        <v>1</v>
      </c>
      <c r="H7" s="63">
        <v>1</v>
      </c>
      <c r="I7" s="63">
        <v>1</v>
      </c>
      <c r="J7" s="64"/>
      <c r="K7" s="64"/>
      <c r="L7" s="64"/>
      <c r="M7" s="64"/>
    </row>
    <row r="8" spans="1:14" x14ac:dyDescent="0.25">
      <c r="A8" s="1" t="s">
        <v>201</v>
      </c>
      <c r="B8" s="63">
        <v>1</v>
      </c>
      <c r="C8" s="63">
        <v>1</v>
      </c>
      <c r="D8" s="63">
        <v>1</v>
      </c>
      <c r="E8" s="64"/>
      <c r="F8" s="64"/>
      <c r="G8" s="64"/>
      <c r="H8" s="65">
        <v>2</v>
      </c>
      <c r="I8" s="65">
        <v>2</v>
      </c>
      <c r="J8" s="63">
        <v>1</v>
      </c>
      <c r="K8" s="63">
        <v>1</v>
      </c>
      <c r="L8" s="63">
        <v>1</v>
      </c>
      <c r="M8" s="63">
        <v>1</v>
      </c>
    </row>
    <row r="9" spans="1:14" x14ac:dyDescent="0.25">
      <c r="A9" s="1" t="s">
        <v>198</v>
      </c>
      <c r="B9" s="63">
        <v>1</v>
      </c>
      <c r="C9" s="63">
        <v>1</v>
      </c>
      <c r="D9" s="64"/>
      <c r="E9" s="64"/>
      <c r="F9" s="64"/>
      <c r="G9" s="64"/>
      <c r="H9" s="64"/>
      <c r="I9" s="63">
        <v>1</v>
      </c>
      <c r="J9" s="63">
        <v>1</v>
      </c>
      <c r="K9" s="63">
        <v>1</v>
      </c>
      <c r="L9" s="63">
        <v>1</v>
      </c>
      <c r="M9" s="63">
        <v>1</v>
      </c>
    </row>
    <row r="10" spans="1:14" x14ac:dyDescent="0.25">
      <c r="A10" s="1" t="s">
        <v>207</v>
      </c>
      <c r="B10" s="63">
        <v>1</v>
      </c>
      <c r="C10" s="64"/>
      <c r="D10" s="64"/>
      <c r="E10" s="64"/>
      <c r="F10" s="64"/>
      <c r="G10" s="64"/>
      <c r="H10" s="64"/>
      <c r="I10" s="64"/>
      <c r="J10" s="64"/>
      <c r="K10" s="63">
        <v>1</v>
      </c>
      <c r="L10" s="63">
        <v>1</v>
      </c>
      <c r="M10" s="63">
        <v>1</v>
      </c>
    </row>
    <row r="11" spans="1:14" x14ac:dyDescent="0.25">
      <c r="A11" s="1" t="s">
        <v>208</v>
      </c>
      <c r="B11" s="64"/>
      <c r="C11" s="64"/>
      <c r="D11" s="64"/>
      <c r="E11" s="64"/>
      <c r="F11" s="64"/>
      <c r="G11" s="64"/>
      <c r="H11" s="64"/>
      <c r="I11" s="64"/>
      <c r="J11" s="64"/>
      <c r="K11" s="63">
        <v>1</v>
      </c>
      <c r="L11" s="63">
        <v>1</v>
      </c>
      <c r="M11" s="63">
        <v>1</v>
      </c>
    </row>
    <row r="12" spans="1:14" x14ac:dyDescent="0.25">
      <c r="A12" s="1" t="s">
        <v>215</v>
      </c>
      <c r="B12" s="64"/>
      <c r="C12" s="64"/>
      <c r="D12" s="64"/>
      <c r="E12" s="64"/>
      <c r="F12" s="64"/>
      <c r="G12" s="64"/>
      <c r="H12" s="64"/>
      <c r="I12" s="64"/>
      <c r="J12" s="63">
        <v>1</v>
      </c>
      <c r="K12" s="63">
        <v>1</v>
      </c>
      <c r="L12" s="64"/>
      <c r="M12" s="64"/>
      <c r="N12" s="1" t="s">
        <v>216</v>
      </c>
    </row>
    <row r="13" spans="1:14" x14ac:dyDescent="0.25">
      <c r="A13" s="1" t="s">
        <v>206</v>
      </c>
      <c r="B13" s="65">
        <v>2</v>
      </c>
      <c r="C13" s="64"/>
      <c r="D13" s="64"/>
      <c r="E13" s="64"/>
      <c r="F13" s="64"/>
      <c r="G13" s="64"/>
      <c r="H13" s="64"/>
      <c r="I13" s="64"/>
      <c r="J13" s="65">
        <v>2</v>
      </c>
      <c r="K13" s="63">
        <v>1</v>
      </c>
      <c r="L13" s="63">
        <v>1</v>
      </c>
      <c r="M13" s="63">
        <v>1</v>
      </c>
    </row>
    <row r="14" spans="1:14" x14ac:dyDescent="0.25">
      <c r="A14" s="1" t="s">
        <v>203</v>
      </c>
      <c r="B14" s="63">
        <v>1</v>
      </c>
      <c r="C14" s="63">
        <v>1</v>
      </c>
      <c r="D14" s="63">
        <v>1</v>
      </c>
      <c r="E14" s="64"/>
      <c r="F14" s="64"/>
      <c r="G14" s="64"/>
      <c r="H14" s="64"/>
      <c r="I14" s="64"/>
      <c r="J14" s="64"/>
      <c r="K14" s="64"/>
      <c r="L14" s="64"/>
      <c r="M14" s="64"/>
    </row>
    <row r="15" spans="1:14" x14ac:dyDescent="0.25">
      <c r="A15" s="1" t="s">
        <v>204</v>
      </c>
      <c r="B15" s="63">
        <v>1</v>
      </c>
      <c r="C15" s="63">
        <v>1</v>
      </c>
      <c r="D15" s="63">
        <v>1</v>
      </c>
      <c r="E15" s="64"/>
      <c r="F15" s="64"/>
      <c r="G15" s="64"/>
      <c r="H15" s="64"/>
      <c r="I15" s="64"/>
      <c r="J15" s="64"/>
      <c r="K15" s="64"/>
      <c r="L15" s="64"/>
      <c r="M15" s="64"/>
    </row>
    <row r="16" spans="1:14" x14ac:dyDescent="0.25">
      <c r="A16" s="1" t="s">
        <v>209</v>
      </c>
      <c r="B16" s="64"/>
      <c r="C16" s="64"/>
      <c r="D16" s="64"/>
      <c r="E16" s="64"/>
      <c r="F16" s="64"/>
      <c r="G16" s="64"/>
      <c r="H16" s="64"/>
      <c r="I16" s="65">
        <v>2</v>
      </c>
      <c r="J16" s="65">
        <v>2</v>
      </c>
      <c r="K16" s="63">
        <v>1</v>
      </c>
      <c r="L16" s="63">
        <v>1</v>
      </c>
      <c r="M16" s="63">
        <v>1</v>
      </c>
    </row>
    <row r="17" spans="1:13" x14ac:dyDescent="0.25">
      <c r="A17" s="1" t="s">
        <v>205</v>
      </c>
      <c r="B17" s="65">
        <v>2</v>
      </c>
      <c r="C17" s="64"/>
      <c r="D17" s="64"/>
      <c r="E17" s="64"/>
      <c r="F17" s="64"/>
      <c r="G17" s="64"/>
      <c r="H17" s="64"/>
      <c r="I17" s="63">
        <v>1</v>
      </c>
      <c r="J17" s="63">
        <v>1</v>
      </c>
      <c r="K17" s="65">
        <v>2</v>
      </c>
      <c r="L17" s="63">
        <v>1</v>
      </c>
      <c r="M17" s="63">
        <v>1</v>
      </c>
    </row>
    <row r="21" spans="1:13" x14ac:dyDescent="0.25">
      <c r="A21" s="19"/>
      <c r="B21" s="1" t="s">
        <v>141</v>
      </c>
    </row>
    <row r="22" spans="1:13" x14ac:dyDescent="0.25">
      <c r="A22" s="18"/>
      <c r="B22" s="1" t="s">
        <v>200</v>
      </c>
    </row>
  </sheetData>
  <autoFilter ref="A1:N17" xr:uid="{00000000-0009-0000-0000-000003000000}">
    <sortState xmlns:xlrd2="http://schemas.microsoft.com/office/spreadsheetml/2017/richdata2" ref="A2:N17">
      <sortCondition descending="1" ref="F1:F1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Groenten</vt:lpstr>
      <vt:lpstr>Fruit</vt:lpstr>
      <vt:lpstr>Vis</vt:lpstr>
      <vt:lpstr>Wild&amp;Vlees</vt:lpstr>
      <vt:lpstr>Groenten!Afdrukbereik</vt:lpstr>
    </vt:vector>
  </TitlesOfParts>
  <Company>Flanders 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Boone</dc:creator>
  <cp:lastModifiedBy>Charlotte Boone</cp:lastModifiedBy>
  <cp:lastPrinted>2020-04-18T07:14:23Z</cp:lastPrinted>
  <dcterms:created xsi:type="dcterms:W3CDTF">2012-03-16T10:38:44Z</dcterms:created>
  <dcterms:modified xsi:type="dcterms:W3CDTF">2020-09-19T09:35:59Z</dcterms:modified>
</cp:coreProperties>
</file>